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uhas Sathe data\D drive\Compliance\Year 2019 - 2020\SEBI AAUM Report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35" i="1" l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G226" i="1"/>
  <c r="BD226" i="1"/>
  <c r="AY226" i="1"/>
  <c r="AV226" i="1"/>
  <c r="AQ226" i="1"/>
  <c r="AN226" i="1"/>
  <c r="AI226" i="1"/>
  <c r="AE226" i="1"/>
  <c r="AC226" i="1"/>
  <c r="AA226" i="1"/>
  <c r="X226" i="1"/>
  <c r="S226" i="1"/>
  <c r="O226" i="1"/>
  <c r="M226" i="1"/>
  <c r="K226" i="1"/>
  <c r="H226" i="1"/>
  <c r="C226" i="1"/>
  <c r="BJ225" i="1"/>
  <c r="BI225" i="1"/>
  <c r="BH225" i="1"/>
  <c r="BH226" i="1" s="1"/>
  <c r="BG225" i="1"/>
  <c r="BF225" i="1"/>
  <c r="BE225" i="1"/>
  <c r="BD225" i="1"/>
  <c r="BC225" i="1"/>
  <c r="BB225" i="1"/>
  <c r="BA225" i="1"/>
  <c r="AZ225" i="1"/>
  <c r="AZ226" i="1" s="1"/>
  <c r="AY225" i="1"/>
  <c r="AX225" i="1"/>
  <c r="AW225" i="1"/>
  <c r="AV225" i="1"/>
  <c r="AU225" i="1"/>
  <c r="AT225" i="1"/>
  <c r="AS225" i="1"/>
  <c r="AR225" i="1"/>
  <c r="AR226" i="1" s="1"/>
  <c r="AQ225" i="1"/>
  <c r="AP225" i="1"/>
  <c r="AO225" i="1"/>
  <c r="AN225" i="1"/>
  <c r="AM225" i="1"/>
  <c r="AL225" i="1"/>
  <c r="AK225" i="1"/>
  <c r="AK226" i="1" s="1"/>
  <c r="AJ225" i="1"/>
  <c r="AJ226" i="1" s="1"/>
  <c r="AI225" i="1"/>
  <c r="AH225" i="1"/>
  <c r="AG225" i="1"/>
  <c r="AG226" i="1" s="1"/>
  <c r="AF225" i="1"/>
  <c r="AF226" i="1" s="1"/>
  <c r="AE225" i="1"/>
  <c r="AD225" i="1"/>
  <c r="AC225" i="1"/>
  <c r="AB225" i="1"/>
  <c r="AB226" i="1" s="1"/>
  <c r="AA225" i="1"/>
  <c r="Z225" i="1"/>
  <c r="Y225" i="1"/>
  <c r="X225" i="1"/>
  <c r="W225" i="1"/>
  <c r="V225" i="1"/>
  <c r="U225" i="1"/>
  <c r="U226" i="1" s="1"/>
  <c r="T225" i="1"/>
  <c r="T226" i="1" s="1"/>
  <c r="S225" i="1"/>
  <c r="R225" i="1"/>
  <c r="Q225" i="1"/>
  <c r="Q226" i="1" s="1"/>
  <c r="P225" i="1"/>
  <c r="P226" i="1" s="1"/>
  <c r="O225" i="1"/>
  <c r="N225" i="1"/>
  <c r="M225" i="1"/>
  <c r="L225" i="1"/>
  <c r="L226" i="1" s="1"/>
  <c r="K225" i="1"/>
  <c r="J225" i="1"/>
  <c r="I225" i="1"/>
  <c r="H225" i="1"/>
  <c r="G225" i="1"/>
  <c r="F225" i="1"/>
  <c r="E225" i="1"/>
  <c r="E226" i="1" s="1"/>
  <c r="D225" i="1"/>
  <c r="D226" i="1" s="1"/>
  <c r="C225" i="1"/>
  <c r="BK224" i="1"/>
  <c r="BK223" i="1"/>
  <c r="BK222" i="1"/>
  <c r="BK221" i="1"/>
  <c r="BK225" i="1" s="1"/>
  <c r="BJ218" i="1"/>
  <c r="BI218" i="1"/>
  <c r="BH218" i="1"/>
  <c r="BG218" i="1"/>
  <c r="BF218" i="1"/>
  <c r="BE218" i="1"/>
  <c r="BD218" i="1"/>
  <c r="BC218" i="1"/>
  <c r="BC226" i="1" s="1"/>
  <c r="BB218" i="1"/>
  <c r="BA218" i="1"/>
  <c r="AZ218" i="1"/>
  <c r="AY218" i="1"/>
  <c r="AX218" i="1"/>
  <c r="AW218" i="1"/>
  <c r="AV218" i="1"/>
  <c r="AU218" i="1"/>
  <c r="AU226" i="1" s="1"/>
  <c r="AT218" i="1"/>
  <c r="AS218" i="1"/>
  <c r="AR218" i="1"/>
  <c r="AQ218" i="1"/>
  <c r="AP218" i="1"/>
  <c r="AO218" i="1"/>
  <c r="AN218" i="1"/>
  <c r="AM218" i="1"/>
  <c r="AM226" i="1" s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Y226" i="1" s="1"/>
  <c r="X218" i="1"/>
  <c r="W218" i="1"/>
  <c r="W226" i="1" s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I226" i="1" s="1"/>
  <c r="H218" i="1"/>
  <c r="G218" i="1"/>
  <c r="G226" i="1" s="1"/>
  <c r="F218" i="1"/>
  <c r="E218" i="1"/>
  <c r="D218" i="1"/>
  <c r="C218" i="1"/>
  <c r="BK217" i="1"/>
  <c r="BK218" i="1" s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K211" i="1"/>
  <c r="BG208" i="1"/>
  <c r="BB208" i="1"/>
  <c r="AQ208" i="1"/>
  <c r="AL208" i="1"/>
  <c r="AA208" i="1"/>
  <c r="K208" i="1"/>
  <c r="F208" i="1"/>
  <c r="BJ207" i="1"/>
  <c r="BJ208" i="1" s="1"/>
  <c r="BI207" i="1"/>
  <c r="BH207" i="1"/>
  <c r="BH208" i="1" s="1"/>
  <c r="BG207" i="1"/>
  <c r="BF207" i="1"/>
  <c r="BF208" i="1" s="1"/>
  <c r="BE207" i="1"/>
  <c r="BD207" i="1"/>
  <c r="BD208" i="1" s="1"/>
  <c r="BC207" i="1"/>
  <c r="BC208" i="1" s="1"/>
  <c r="BB207" i="1"/>
  <c r="BA207" i="1"/>
  <c r="AZ207" i="1"/>
  <c r="AZ208" i="1" s="1"/>
  <c r="AY207" i="1"/>
  <c r="AY208" i="1" s="1"/>
  <c r="AX207" i="1"/>
  <c r="AX208" i="1" s="1"/>
  <c r="AW207" i="1"/>
  <c r="AV207" i="1"/>
  <c r="AV208" i="1" s="1"/>
  <c r="AU207" i="1"/>
  <c r="AU208" i="1" s="1"/>
  <c r="AT207" i="1"/>
  <c r="AT208" i="1" s="1"/>
  <c r="AS207" i="1"/>
  <c r="AR207" i="1"/>
  <c r="AR208" i="1" s="1"/>
  <c r="AQ207" i="1"/>
  <c r="AP207" i="1"/>
  <c r="AP208" i="1" s="1"/>
  <c r="AO207" i="1"/>
  <c r="AN207" i="1"/>
  <c r="AN208" i="1" s="1"/>
  <c r="AM207" i="1"/>
  <c r="AM208" i="1" s="1"/>
  <c r="AL207" i="1"/>
  <c r="AK207" i="1"/>
  <c r="AJ207" i="1"/>
  <c r="AJ208" i="1" s="1"/>
  <c r="AI207" i="1"/>
  <c r="AI208" i="1" s="1"/>
  <c r="AH207" i="1"/>
  <c r="AH208" i="1" s="1"/>
  <c r="AG207" i="1"/>
  <c r="AF207" i="1"/>
  <c r="AF208" i="1" s="1"/>
  <c r="AE207" i="1"/>
  <c r="AE208" i="1" s="1"/>
  <c r="AD207" i="1"/>
  <c r="AD208" i="1" s="1"/>
  <c r="AC207" i="1"/>
  <c r="AB207" i="1"/>
  <c r="AB208" i="1" s="1"/>
  <c r="AA207" i="1"/>
  <c r="Z207" i="1"/>
  <c r="Z208" i="1" s="1"/>
  <c r="Y207" i="1"/>
  <c r="X207" i="1"/>
  <c r="X208" i="1" s="1"/>
  <c r="W207" i="1"/>
  <c r="W208" i="1" s="1"/>
  <c r="V207" i="1"/>
  <c r="V208" i="1" s="1"/>
  <c r="U207" i="1"/>
  <c r="T207" i="1"/>
  <c r="T208" i="1" s="1"/>
  <c r="S207" i="1"/>
  <c r="S208" i="1" s="1"/>
  <c r="R207" i="1"/>
  <c r="R208" i="1" s="1"/>
  <c r="Q207" i="1"/>
  <c r="P207" i="1"/>
  <c r="P208" i="1" s="1"/>
  <c r="O207" i="1"/>
  <c r="O208" i="1" s="1"/>
  <c r="N207" i="1"/>
  <c r="N208" i="1" s="1"/>
  <c r="M207" i="1"/>
  <c r="L207" i="1"/>
  <c r="L208" i="1" s="1"/>
  <c r="K207" i="1"/>
  <c r="J207" i="1"/>
  <c r="J208" i="1" s="1"/>
  <c r="I207" i="1"/>
  <c r="H207" i="1"/>
  <c r="H208" i="1" s="1"/>
  <c r="G207" i="1"/>
  <c r="G208" i="1" s="1"/>
  <c r="F207" i="1"/>
  <c r="E207" i="1"/>
  <c r="D207" i="1"/>
  <c r="D208" i="1" s="1"/>
  <c r="C207" i="1"/>
  <c r="C208" i="1" s="1"/>
  <c r="BK206" i="1"/>
  <c r="BK205" i="1"/>
  <c r="BK204" i="1"/>
  <c r="BK203" i="1"/>
  <c r="BK202" i="1"/>
  <c r="BK201" i="1"/>
  <c r="BK200" i="1"/>
  <c r="BK199" i="1"/>
  <c r="BK198" i="1"/>
  <c r="BK197" i="1"/>
  <c r="BK196" i="1"/>
  <c r="BK195" i="1"/>
  <c r="BK194" i="1"/>
  <c r="BK193" i="1"/>
  <c r="BK192" i="1"/>
  <c r="BK191" i="1"/>
  <c r="BK190" i="1"/>
  <c r="BK189" i="1"/>
  <c r="BK188" i="1"/>
  <c r="BK187" i="1"/>
  <c r="BK186" i="1"/>
  <c r="BK207" i="1" s="1"/>
  <c r="BK185" i="1"/>
  <c r="BJ183" i="1"/>
  <c r="BI183" i="1"/>
  <c r="BI208" i="1" s="1"/>
  <c r="BH183" i="1"/>
  <c r="BG183" i="1"/>
  <c r="BF183" i="1"/>
  <c r="BE183" i="1"/>
  <c r="BE208" i="1" s="1"/>
  <c r="BD183" i="1"/>
  <c r="BC183" i="1"/>
  <c r="BB183" i="1"/>
  <c r="BA183" i="1"/>
  <c r="BA208" i="1" s="1"/>
  <c r="AZ183" i="1"/>
  <c r="AY183" i="1"/>
  <c r="AX183" i="1"/>
  <c r="AW183" i="1"/>
  <c r="AW208" i="1" s="1"/>
  <c r="AV183" i="1"/>
  <c r="AU183" i="1"/>
  <c r="AT183" i="1"/>
  <c r="AS183" i="1"/>
  <c r="AS208" i="1" s="1"/>
  <c r="AR183" i="1"/>
  <c r="AQ183" i="1"/>
  <c r="AP183" i="1"/>
  <c r="AO183" i="1"/>
  <c r="AO208" i="1" s="1"/>
  <c r="AN183" i="1"/>
  <c r="AM183" i="1"/>
  <c r="AL183" i="1"/>
  <c r="AK183" i="1"/>
  <c r="AK208" i="1" s="1"/>
  <c r="AJ183" i="1"/>
  <c r="AI183" i="1"/>
  <c r="AH183" i="1"/>
  <c r="AG183" i="1"/>
  <c r="AG208" i="1" s="1"/>
  <c r="AF183" i="1"/>
  <c r="AE183" i="1"/>
  <c r="AD183" i="1"/>
  <c r="AC183" i="1"/>
  <c r="AC208" i="1" s="1"/>
  <c r="AB183" i="1"/>
  <c r="AA183" i="1"/>
  <c r="Z183" i="1"/>
  <c r="Y183" i="1"/>
  <c r="Y208" i="1" s="1"/>
  <c r="X183" i="1"/>
  <c r="W183" i="1"/>
  <c r="V183" i="1"/>
  <c r="U183" i="1"/>
  <c r="U208" i="1" s="1"/>
  <c r="T183" i="1"/>
  <c r="S183" i="1"/>
  <c r="R183" i="1"/>
  <c r="Q183" i="1"/>
  <c r="Q208" i="1" s="1"/>
  <c r="P183" i="1"/>
  <c r="O183" i="1"/>
  <c r="N183" i="1"/>
  <c r="M183" i="1"/>
  <c r="M208" i="1" s="1"/>
  <c r="L183" i="1"/>
  <c r="K183" i="1"/>
  <c r="J183" i="1"/>
  <c r="I183" i="1"/>
  <c r="I208" i="1" s="1"/>
  <c r="H183" i="1"/>
  <c r="G183" i="1"/>
  <c r="F183" i="1"/>
  <c r="E183" i="1"/>
  <c r="E208" i="1" s="1"/>
  <c r="D183" i="1"/>
  <c r="C183" i="1"/>
  <c r="BK182" i="1"/>
  <c r="BK181" i="1"/>
  <c r="BK180" i="1"/>
  <c r="BK179" i="1"/>
  <c r="BK178" i="1"/>
  <c r="BK177" i="1"/>
  <c r="BK183" i="1" s="1"/>
  <c r="BK176" i="1"/>
  <c r="AX172" i="1"/>
  <c r="AH172" i="1"/>
  <c r="R172" i="1"/>
  <c r="BJ171" i="1"/>
  <c r="BI171" i="1"/>
  <c r="BH171" i="1"/>
  <c r="BG171" i="1"/>
  <c r="BF171" i="1"/>
  <c r="BE171" i="1"/>
  <c r="BD171" i="1"/>
  <c r="BC171" i="1"/>
  <c r="BB171" i="1"/>
  <c r="BB172" i="1" s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L172" i="1" s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W172" i="1" s="1"/>
  <c r="V171" i="1"/>
  <c r="V172" i="1" s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F172" i="1" s="1"/>
  <c r="E171" i="1"/>
  <c r="D171" i="1"/>
  <c r="C171" i="1"/>
  <c r="BK170" i="1"/>
  <c r="BK169" i="1"/>
  <c r="BK168" i="1"/>
  <c r="BK167" i="1"/>
  <c r="BK166" i="1"/>
  <c r="BK165" i="1"/>
  <c r="BK164" i="1"/>
  <c r="BK163" i="1"/>
  <c r="BK162" i="1"/>
  <c r="BK161" i="1"/>
  <c r="BK160" i="1"/>
  <c r="BK159" i="1"/>
  <c r="BK158" i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71" i="1" s="1"/>
  <c r="BJ130" i="1"/>
  <c r="BI130" i="1"/>
  <c r="BH130" i="1"/>
  <c r="BG130" i="1"/>
  <c r="BF130" i="1"/>
  <c r="BE130" i="1"/>
  <c r="BD130" i="1"/>
  <c r="BC130" i="1"/>
  <c r="BC172" i="1" s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M172" i="1" s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G172" i="1" s="1"/>
  <c r="F130" i="1"/>
  <c r="E130" i="1"/>
  <c r="D130" i="1"/>
  <c r="C130" i="1"/>
  <c r="BK129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K127" i="1"/>
  <c r="BJ126" i="1"/>
  <c r="BI126" i="1"/>
  <c r="BI172" i="1" s="1"/>
  <c r="BH126" i="1"/>
  <c r="BG126" i="1"/>
  <c r="BF126" i="1"/>
  <c r="BE126" i="1"/>
  <c r="BE172" i="1" s="1"/>
  <c r="BD126" i="1"/>
  <c r="BC126" i="1"/>
  <c r="BB126" i="1"/>
  <c r="BA126" i="1"/>
  <c r="BA172" i="1" s="1"/>
  <c r="AZ126" i="1"/>
  <c r="AY126" i="1"/>
  <c r="AX126" i="1"/>
  <c r="AW126" i="1"/>
  <c r="AV126" i="1"/>
  <c r="AU126" i="1"/>
  <c r="AT126" i="1"/>
  <c r="AS126" i="1"/>
  <c r="AS172" i="1" s="1"/>
  <c r="AR126" i="1"/>
  <c r="AQ126" i="1"/>
  <c r="AP126" i="1"/>
  <c r="AO126" i="1"/>
  <c r="AO172" i="1" s="1"/>
  <c r="AN126" i="1"/>
  <c r="AM126" i="1"/>
  <c r="AL126" i="1"/>
  <c r="AK126" i="1"/>
  <c r="AK172" i="1" s="1"/>
  <c r="AJ126" i="1"/>
  <c r="AI126" i="1"/>
  <c r="AH126" i="1"/>
  <c r="AG126" i="1"/>
  <c r="AF126" i="1"/>
  <c r="AE126" i="1"/>
  <c r="AD126" i="1"/>
  <c r="AC126" i="1"/>
  <c r="AC172" i="1" s="1"/>
  <c r="AB126" i="1"/>
  <c r="AA126" i="1"/>
  <c r="Z126" i="1"/>
  <c r="Y126" i="1"/>
  <c r="Y172" i="1" s="1"/>
  <c r="X126" i="1"/>
  <c r="W126" i="1"/>
  <c r="V126" i="1"/>
  <c r="U126" i="1"/>
  <c r="U172" i="1" s="1"/>
  <c r="T126" i="1"/>
  <c r="S126" i="1"/>
  <c r="R126" i="1"/>
  <c r="Q126" i="1"/>
  <c r="P126" i="1"/>
  <c r="O126" i="1"/>
  <c r="N126" i="1"/>
  <c r="M126" i="1"/>
  <c r="M172" i="1" s="1"/>
  <c r="L126" i="1"/>
  <c r="K126" i="1"/>
  <c r="J126" i="1"/>
  <c r="I126" i="1"/>
  <c r="I172" i="1" s="1"/>
  <c r="H126" i="1"/>
  <c r="G126" i="1"/>
  <c r="F126" i="1"/>
  <c r="E126" i="1"/>
  <c r="E172" i="1" s="1"/>
  <c r="D126" i="1"/>
  <c r="C126" i="1"/>
  <c r="BK125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D172" i="1" l="1"/>
  <c r="I232" i="1"/>
  <c r="Y232" i="1"/>
  <c r="E232" i="1"/>
  <c r="U232" i="1"/>
  <c r="AK232" i="1"/>
  <c r="M232" i="1"/>
  <c r="Q172" i="1"/>
  <c r="Q232" i="1" s="1"/>
  <c r="AG172" i="1"/>
  <c r="AG232" i="1" s="1"/>
  <c r="AW172" i="1"/>
  <c r="BK226" i="1"/>
  <c r="AC232" i="1"/>
  <c r="J172" i="1"/>
  <c r="N172" i="1"/>
  <c r="Z172" i="1"/>
  <c r="AD172" i="1"/>
  <c r="AP172" i="1"/>
  <c r="AT172" i="1"/>
  <c r="BF172" i="1"/>
  <c r="BJ172" i="1"/>
  <c r="C172" i="1"/>
  <c r="K172" i="1"/>
  <c r="O172" i="1"/>
  <c r="S172" i="1"/>
  <c r="AA172" i="1"/>
  <c r="AA232" i="1" s="1"/>
  <c r="AE172" i="1"/>
  <c r="AI172" i="1"/>
  <c r="AQ172" i="1"/>
  <c r="AQ232" i="1" s="1"/>
  <c r="AU172" i="1"/>
  <c r="AU232" i="1" s="1"/>
  <c r="AY172" i="1"/>
  <c r="BG172" i="1"/>
  <c r="BK208" i="1"/>
  <c r="C232" i="1"/>
  <c r="G232" i="1"/>
  <c r="K232" i="1"/>
  <c r="O232" i="1"/>
  <c r="S232" i="1"/>
  <c r="W232" i="1"/>
  <c r="AE232" i="1"/>
  <c r="AI232" i="1"/>
  <c r="AM232" i="1"/>
  <c r="AY232" i="1"/>
  <c r="BC232" i="1"/>
  <c r="BG232" i="1"/>
  <c r="H172" i="1"/>
  <c r="H232" i="1" s="1"/>
  <c r="L172" i="1"/>
  <c r="P172" i="1"/>
  <c r="P232" i="1" s="1"/>
  <c r="T172" i="1"/>
  <c r="T232" i="1" s="1"/>
  <c r="X172" i="1"/>
  <c r="X232" i="1" s="1"/>
  <c r="AB172" i="1"/>
  <c r="AF172" i="1"/>
  <c r="AF232" i="1" s="1"/>
  <c r="AJ172" i="1"/>
  <c r="AJ232" i="1" s="1"/>
  <c r="AN172" i="1"/>
  <c r="AN232" i="1" s="1"/>
  <c r="AR172" i="1"/>
  <c r="AV172" i="1"/>
  <c r="AV232" i="1" s="1"/>
  <c r="AZ172" i="1"/>
  <c r="AZ232" i="1" s="1"/>
  <c r="BD172" i="1"/>
  <c r="BD232" i="1" s="1"/>
  <c r="BH172" i="1"/>
  <c r="D232" i="1"/>
  <c r="L232" i="1"/>
  <c r="AB232" i="1"/>
  <c r="AR232" i="1"/>
  <c r="BH232" i="1"/>
  <c r="BK126" i="1"/>
  <c r="BK172" i="1" s="1"/>
  <c r="BK232" i="1" s="1"/>
  <c r="AO226" i="1"/>
  <c r="AO232" i="1" s="1"/>
  <c r="AS226" i="1"/>
  <c r="AS232" i="1" s="1"/>
  <c r="AW226" i="1"/>
  <c r="AW232" i="1" s="1"/>
  <c r="BA226" i="1"/>
  <c r="BA232" i="1" s="1"/>
  <c r="BE226" i="1"/>
  <c r="BE232" i="1" s="1"/>
  <c r="BI226" i="1"/>
  <c r="BI232" i="1" s="1"/>
  <c r="F226" i="1"/>
  <c r="F232" i="1" s="1"/>
  <c r="J226" i="1"/>
  <c r="N226" i="1"/>
  <c r="N232" i="1" s="1"/>
  <c r="R226" i="1"/>
  <c r="R232" i="1" s="1"/>
  <c r="V226" i="1"/>
  <c r="V232" i="1" s="1"/>
  <c r="Z226" i="1"/>
  <c r="AD226" i="1"/>
  <c r="AH226" i="1"/>
  <c r="AH232" i="1" s="1"/>
  <c r="AL226" i="1"/>
  <c r="AL232" i="1" s="1"/>
  <c r="AP226" i="1"/>
  <c r="AT226" i="1"/>
  <c r="AT232" i="1" s="1"/>
  <c r="AX226" i="1"/>
  <c r="AX232" i="1" s="1"/>
  <c r="BB226" i="1"/>
  <c r="BB232" i="1" s="1"/>
  <c r="BF226" i="1"/>
  <c r="BJ226" i="1"/>
  <c r="BJ232" i="1" l="1"/>
  <c r="AD232" i="1"/>
  <c r="BF232" i="1"/>
  <c r="AP232" i="1"/>
  <c r="Z232" i="1"/>
  <c r="J232" i="1"/>
</calcChain>
</file>

<file path=xl/sharedStrings.xml><?xml version="1.0" encoding="utf-8"?>
<sst xmlns="http://schemas.openxmlformats.org/spreadsheetml/2006/main" count="268" uniqueCount="241">
  <si>
    <t>Sl. No.</t>
  </si>
  <si>
    <t>Scheme Category/ Scheme Name</t>
  </si>
  <si>
    <t>UTI - Mutual Fund: AVG.Net Assets Under Management (AAUM) as on 30th SEP-2019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</si>
  <si>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</si>
  <si>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</si>
  <si>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</si>
  <si>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</si>
  <si>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</si>
  <si>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</si>
  <si>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</si>
  <si>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</si>
  <si>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</si>
  <si>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</si>
  <si>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</si>
  <si>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</si>
  <si>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</si>
  <si>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</si>
  <si>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</si>
  <si>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</si>
  <si>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</si>
  <si>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</si>
  <si>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</si>
  <si>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</si>
  <si>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</si>
  <si>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</si>
  <si>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</si>
  <si>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</si>
  <si>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</si>
  <si>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</si>
  <si>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</si>
  <si>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</si>
  <si>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</si>
  <si>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</si>
  <si>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</si>
  <si>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</si>
  <si>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</si>
  <si>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</si>
  <si>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</si>
  <si>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</si>
  <si>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XXIV - XIV (1831 Days)</t>
  </si>
  <si>
    <t>UTI Fixed Term Income Fund Series XXV - IV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</si>
  <si>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</si>
  <si>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</si>
  <si>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</si>
  <si>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</si>
  <si>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</si>
  <si>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</si>
  <si>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</si>
  <si>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</si>
  <si>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</si>
  <si>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</si>
  <si>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</si>
  <si>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</si>
  <si>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</si>
  <si>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</si>
  <si>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</si>
  <si>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</si>
  <si>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</si>
  <si>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</si>
  <si>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</si>
  <si>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</si>
  <si>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</si>
  <si>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</si>
  <si>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</si>
  <si>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</si>
  <si>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</si>
  <si>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</si>
  <si>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</si>
  <si>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</si>
  <si>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</si>
  <si>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</si>
  <si>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</si>
  <si>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</si>
  <si>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</si>
  <si>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</si>
  <si>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</si>
  <si>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</si>
  <si>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</si>
  <si>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</si>
  <si>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</si>
  <si>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</si>
  <si>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</si>
  <si>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</si>
  <si>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</si>
  <si>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</si>
  <si>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</si>
  <si>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</si>
  <si>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</si>
  <si>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</si>
  <si>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</si>
  <si>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</si>
  <si>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</si>
  <si>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</si>
  <si>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</si>
  <si>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</si>
  <si>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</si>
  <si>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</si>
  <si>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</si>
  <si>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</si>
  <si>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</si>
  <si>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</si>
  <si>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</si>
  <si>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</si>
  <si>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</si>
  <si>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</si>
  <si>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</si>
  <si>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</si>
  <si>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</si>
  <si>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</si>
  <si>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</si>
  <si>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</si>
  <si>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</si>
  <si>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</si>
  <si>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</si>
  <si>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</si>
  <si>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</si>
  <si>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</si>
  <si>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</si>
  <si>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</si>
  <si>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</si>
  <si>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</si>
  <si>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</si>
  <si>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</si>
  <si>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</si>
  <si>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</si>
  <si>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</si>
  <si>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</si>
  <si>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</si>
  <si>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</si>
  <si>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</si>
  <si>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</si>
  <si>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</si>
  <si>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</si>
  <si>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</si>
  <si>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</si>
  <si>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</si>
  <si>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</si>
  <si>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</si>
  <si>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</si>
  <si>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</si>
  <si>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</si>
  <si>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</si>
  <si>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</si>
  <si>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</si>
  <si>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</si>
  <si>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</si>
  <si>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</si>
  <si>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</si>
  <si>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</si>
  <si>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</si>
  <si>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</si>
  <si>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</si>
  <si>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</si>
  <si>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</si>
  <si>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</si>
  <si>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</si>
  <si>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Capital Protection Oriented Scheme Series VII - II (1281 Days)</t>
  </si>
  <si>
    <t>UTI Capital Protection Oriented Scheme Series VII - III (1279 Days)</t>
  </si>
  <si>
    <t>UTI Dual Advantage Fixed Term Fund Series III - I (1998 Days)</t>
  </si>
  <si>
    <t>UTI Capital Protection Oriented Scheme Series VII - IV (1278 Days)</t>
  </si>
  <si>
    <t>UTI Capital Protection Oriented Scheme Series VII - V (1281 Days)</t>
  </si>
  <si>
    <t>UTI Dual Advantage Fixed Term Fund Series III - II (1278 Days)</t>
  </si>
  <si>
    <t>UTI Capital Protection Oriented Scheme Series VIII - I (1278 Days)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</si>
  <si>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</si>
  <si>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</si>
  <si>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</si>
  <si>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</si>
  <si>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</si>
  <si>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</si>
  <si>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</si>
  <si>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</si>
  <si>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</si>
  <si>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</si>
  <si>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Dual Advantage Fixed Term Fund Series V – I (1103 Days)</t>
  </si>
  <si>
    <t>UTI Capital Protection Oriented Scheme Series X - II (1134 Days)</t>
  </si>
  <si>
    <t>UTI Corporate Bond Fund</t>
  </si>
  <si>
    <t>UTI Floater Fund</t>
  </si>
  <si>
    <t>UTI Credit Risk Fund (Segregated - 13092019)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</si>
  <si>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</si>
  <si>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</si>
  <si>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</si>
  <si>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</si>
  <si>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</si>
  <si>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</si>
  <si>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</si>
  <si>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</si>
  <si>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</si>
  <si>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</si>
  <si>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</si>
  <si>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</si>
  <si>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Others</t>
  </si>
  <si>
    <t>UTI Mastershare Unit Scheme</t>
  </si>
  <si>
    <t>UTI Equity Fund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</si>
  <si>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</si>
  <si>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</si>
  <si>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</si>
  <si>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</si>
  <si>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</si>
  <si>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</si>
  <si>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</si>
  <si>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</si>
  <si>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</si>
  <si>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</si>
  <si>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</si>
  <si>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</si>
  <si>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</si>
  <si>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</si>
  <si>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</si>
  <si>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</si>
  <si>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</si>
  <si>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</si>
  <si>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Nifty Next 50 Index Fund</t>
  </si>
  <si>
    <t>UTI Equity Savings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</si>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</sst>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43" fontId="2" fillId="0" borderId="26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43" fontId="8" fillId="0" borderId="28" xfId="1" applyFont="1" applyFill="1" applyBorder="1"/>
    <xf numFmtId="43" fontId="8" fillId="0" borderId="29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43" fontId="2" fillId="0" borderId="28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43" fontId="8" fillId="2" borderId="32" xfId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43" fontId="2" fillId="0" borderId="29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248"/>
  <sheetViews>
    <sheetView tabSelected="1" workbookViewId="0"/>
  </sheetViews>
  <sheetFormatPr defaultColWidth="65.28515625" defaultRowHeight="12.75" x14ac:dyDescent="0.2"/>
  <cols>
    <col min="1" max="1" width="7" style="1" bestFit="1" customWidth="1"/>
    <col min="2" max="2" width="61.42578125" style="1" bestFit="1" customWidth="1"/>
    <col min="3" max="3" width="4.42578125" style="1" bestFit="1" customWidth="1"/>
    <col min="4" max="4" width="8.7109375" style="1" bestFit="1" customWidth="1"/>
    <col min="5" max="5" width="7.28515625" style="1" bestFit="1" customWidth="1"/>
    <col min="6" max="7" width="4.42578125" style="1" bestFit="1" customWidth="1"/>
    <col min="8" max="8" width="8.7109375" style="1" bestFit="1" customWidth="1"/>
    <col min="9" max="9" width="9.7109375" style="1" bestFit="1" customWidth="1"/>
    <col min="10" max="10" width="8.7109375" style="1" bestFit="1" customWidth="1"/>
    <col min="11" max="11" width="6.28515625" style="1" bestFit="1" customWidth="1"/>
    <col min="12" max="12" width="8.7109375" style="1" bestFit="1" customWidth="1"/>
    <col min="13" max="13" width="4.42578125" style="1" bestFit="1" customWidth="1"/>
    <col min="14" max="14" width="5.28515625" style="1" bestFit="1" customWidth="1"/>
    <col min="15" max="17" width="4.42578125" style="1" bestFit="1" customWidth="1"/>
    <col min="18" max="20" width="8.7109375" style="1" bestFit="1" customWidth="1"/>
    <col min="21" max="21" width="4.42578125" style="1" bestFit="1" customWidth="1"/>
    <col min="22" max="22" width="8.7109375" style="1" bestFit="1" customWidth="1"/>
    <col min="23" max="27" width="4.42578125" style="1" bestFit="1" customWidth="1"/>
    <col min="28" max="28" width="7.28515625" style="1" bestFit="1" customWidth="1"/>
    <col min="29" max="29" width="6.28515625" style="1" bestFit="1" customWidth="1"/>
    <col min="30" max="30" width="5.28515625" style="1" bestFit="1" customWidth="1"/>
    <col min="31" max="31" width="4.42578125" style="1" bestFit="1" customWidth="1"/>
    <col min="32" max="32" width="7.28515625" style="1" bestFit="1" customWidth="1"/>
    <col min="33" max="37" width="4.42578125" style="1" bestFit="1" customWidth="1"/>
    <col min="38" max="38" width="7.28515625" style="1" bestFit="1" customWidth="1"/>
    <col min="39" max="39" width="6.28515625" style="1" bestFit="1" customWidth="1"/>
    <col min="40" max="41" width="4.42578125" style="1" bestFit="1" customWidth="1"/>
    <col min="42" max="42" width="6.28515625" style="1" bestFit="1" customWidth="1"/>
    <col min="43" max="43" width="4.42578125" style="1" bestFit="1" customWidth="1"/>
    <col min="44" max="45" width="5.28515625" style="1" bestFit="1" customWidth="1"/>
    <col min="46" max="47" width="4.42578125" style="1" bestFit="1" customWidth="1"/>
    <col min="48" max="49" width="9.7109375" style="1" bestFit="1" customWidth="1"/>
    <col min="50" max="50" width="8.7109375" style="1" bestFit="1" customWidth="1"/>
    <col min="51" max="51" width="5.28515625" style="1" bestFit="1" customWidth="1"/>
    <col min="52" max="52" width="9.7109375" style="1" bestFit="1" customWidth="1"/>
    <col min="53" max="53" width="4.42578125" style="1" bestFit="1" customWidth="1"/>
    <col min="54" max="54" width="5.28515625" style="1" bestFit="1" customWidth="1"/>
    <col min="55" max="57" width="4.42578125" style="1" bestFit="1" customWidth="1"/>
    <col min="58" max="58" width="9.7109375" style="1" bestFit="1" customWidth="1"/>
    <col min="59" max="59" width="8.7109375" style="1" bestFit="1" customWidth="1"/>
    <col min="60" max="60" width="7.28515625" style="1" bestFit="1" customWidth="1"/>
    <col min="61" max="61" width="4.42578125" style="1" bestFit="1" customWidth="1"/>
    <col min="62" max="62" width="8.7109375" style="1" bestFit="1" customWidth="1"/>
    <col min="63" max="63" width="13.42578125" style="1" bestFit="1" customWidth="1"/>
    <col min="64" max="256" width="65.28515625" style="1"/>
    <col min="257" max="257" width="7" style="1" bestFit="1" customWidth="1"/>
    <col min="258" max="258" width="66.7109375" style="1" bestFit="1" customWidth="1"/>
    <col min="259" max="260" width="10" style="1" bestFit="1" customWidth="1"/>
    <col min="261" max="261" width="9" style="1" bestFit="1" customWidth="1"/>
    <col min="262" max="263" width="4.7109375" style="1" bestFit="1" customWidth="1"/>
    <col min="264" max="264" width="9" style="1" bestFit="1" customWidth="1"/>
    <col min="265" max="265" width="10" style="1" bestFit="1" customWidth="1"/>
    <col min="266" max="266" width="9" style="1" bestFit="1" customWidth="1"/>
    <col min="267" max="267" width="7.5703125" style="1" bestFit="1" customWidth="1"/>
    <col min="268" max="268" width="9" style="1" bestFit="1" customWidth="1"/>
    <col min="269" max="269" width="4.7109375" style="1" bestFit="1" customWidth="1"/>
    <col min="270" max="270" width="5.5703125" style="1" bestFit="1" customWidth="1"/>
    <col min="271" max="273" width="4.7109375" style="1" bestFit="1" customWidth="1"/>
    <col min="274" max="276" width="9" style="1" bestFit="1" customWidth="1"/>
    <col min="277" max="277" width="6.5703125" style="1" bestFit="1" customWidth="1"/>
    <col min="278" max="278" width="9" style="1" bestFit="1" customWidth="1"/>
    <col min="279" max="280" width="5.5703125" style="1" bestFit="1" customWidth="1"/>
    <col min="281" max="282" width="4.7109375" style="1" bestFit="1" customWidth="1"/>
    <col min="283" max="283" width="5.5703125" style="1" bestFit="1" customWidth="1"/>
    <col min="284" max="284" width="7.5703125" style="1" bestFit="1" customWidth="1"/>
    <col min="285" max="286" width="6.5703125" style="1" bestFit="1" customWidth="1"/>
    <col min="287" max="287" width="4.7109375" style="1" bestFit="1" customWidth="1"/>
    <col min="288" max="288" width="7.5703125" style="1" bestFit="1" customWidth="1"/>
    <col min="289" max="293" width="4.7109375" style="1" bestFit="1" customWidth="1"/>
    <col min="294" max="294" width="7.5703125" style="1" bestFit="1" customWidth="1"/>
    <col min="295" max="296" width="6.5703125" style="1" bestFit="1" customWidth="1"/>
    <col min="297" max="297" width="4.7109375" style="1" bestFit="1" customWidth="1"/>
    <col min="298" max="298" width="6.5703125" style="1" bestFit="1" customWidth="1"/>
    <col min="299" max="299" width="5.5703125" style="1" bestFit="1" customWidth="1"/>
    <col min="300" max="300" width="7.5703125" style="1" bestFit="1" customWidth="1"/>
    <col min="301" max="301" width="5.5703125" style="1" bestFit="1" customWidth="1"/>
    <col min="302" max="303" width="4.7109375" style="1" bestFit="1" customWidth="1"/>
    <col min="304" max="305" width="10" style="1" bestFit="1" customWidth="1"/>
    <col min="306" max="306" width="9" style="1" bestFit="1" customWidth="1"/>
    <col min="307" max="307" width="7.5703125" style="1" bestFit="1" customWidth="1"/>
    <col min="308" max="308" width="10" style="1" bestFit="1" customWidth="1"/>
    <col min="309" max="309" width="4.7109375" style="1" bestFit="1" customWidth="1"/>
    <col min="310" max="312" width="5.5703125" style="1" bestFit="1" customWidth="1"/>
    <col min="313" max="313" width="4.7109375" style="1" bestFit="1" customWidth="1"/>
    <col min="314" max="314" width="10" style="1" bestFit="1" customWidth="1"/>
    <col min="315" max="316" width="9" style="1" bestFit="1" customWidth="1"/>
    <col min="317" max="317" width="5.5703125" style="1" bestFit="1" customWidth="1"/>
    <col min="318" max="318" width="9" style="1" bestFit="1" customWidth="1"/>
    <col min="319" max="319" width="22.28515625" style="1" bestFit="1" customWidth="1"/>
    <col min="320" max="512" width="65.28515625" style="1"/>
    <col min="513" max="513" width="7" style="1" bestFit="1" customWidth="1"/>
    <col min="514" max="514" width="66.7109375" style="1" bestFit="1" customWidth="1"/>
    <col min="515" max="516" width="10" style="1" bestFit="1" customWidth="1"/>
    <col min="517" max="517" width="9" style="1" bestFit="1" customWidth="1"/>
    <col min="518" max="519" width="4.7109375" style="1" bestFit="1" customWidth="1"/>
    <col min="520" max="520" width="9" style="1" bestFit="1" customWidth="1"/>
    <col min="521" max="521" width="10" style="1" bestFit="1" customWidth="1"/>
    <col min="522" max="522" width="9" style="1" bestFit="1" customWidth="1"/>
    <col min="523" max="523" width="7.5703125" style="1" bestFit="1" customWidth="1"/>
    <col min="524" max="524" width="9" style="1" bestFit="1" customWidth="1"/>
    <col min="525" max="525" width="4.7109375" style="1" bestFit="1" customWidth="1"/>
    <col min="526" max="526" width="5.5703125" style="1" bestFit="1" customWidth="1"/>
    <col min="527" max="529" width="4.7109375" style="1" bestFit="1" customWidth="1"/>
    <col min="530" max="532" width="9" style="1" bestFit="1" customWidth="1"/>
    <col min="533" max="533" width="6.5703125" style="1" bestFit="1" customWidth="1"/>
    <col min="534" max="534" width="9" style="1" bestFit="1" customWidth="1"/>
    <col min="535" max="536" width="5.5703125" style="1" bestFit="1" customWidth="1"/>
    <col min="537" max="538" width="4.7109375" style="1" bestFit="1" customWidth="1"/>
    <col min="539" max="539" width="5.5703125" style="1" bestFit="1" customWidth="1"/>
    <col min="540" max="540" width="7.5703125" style="1" bestFit="1" customWidth="1"/>
    <col min="541" max="542" width="6.5703125" style="1" bestFit="1" customWidth="1"/>
    <col min="543" max="543" width="4.7109375" style="1" bestFit="1" customWidth="1"/>
    <col min="544" max="544" width="7.5703125" style="1" bestFit="1" customWidth="1"/>
    <col min="545" max="549" width="4.7109375" style="1" bestFit="1" customWidth="1"/>
    <col min="550" max="550" width="7.5703125" style="1" bestFit="1" customWidth="1"/>
    <col min="551" max="552" width="6.5703125" style="1" bestFit="1" customWidth="1"/>
    <col min="553" max="553" width="4.7109375" style="1" bestFit="1" customWidth="1"/>
    <col min="554" max="554" width="6.5703125" style="1" bestFit="1" customWidth="1"/>
    <col min="555" max="555" width="5.5703125" style="1" bestFit="1" customWidth="1"/>
    <col min="556" max="556" width="7.5703125" style="1" bestFit="1" customWidth="1"/>
    <col min="557" max="557" width="5.5703125" style="1" bestFit="1" customWidth="1"/>
    <col min="558" max="559" width="4.7109375" style="1" bestFit="1" customWidth="1"/>
    <col min="560" max="561" width="10" style="1" bestFit="1" customWidth="1"/>
    <col min="562" max="562" width="9" style="1" bestFit="1" customWidth="1"/>
    <col min="563" max="563" width="7.5703125" style="1" bestFit="1" customWidth="1"/>
    <col min="564" max="564" width="10" style="1" bestFit="1" customWidth="1"/>
    <col min="565" max="565" width="4.7109375" style="1" bestFit="1" customWidth="1"/>
    <col min="566" max="568" width="5.5703125" style="1" bestFit="1" customWidth="1"/>
    <col min="569" max="569" width="4.7109375" style="1" bestFit="1" customWidth="1"/>
    <col min="570" max="570" width="10" style="1" bestFit="1" customWidth="1"/>
    <col min="571" max="572" width="9" style="1" bestFit="1" customWidth="1"/>
    <col min="573" max="573" width="5.5703125" style="1" bestFit="1" customWidth="1"/>
    <col min="574" max="574" width="9" style="1" bestFit="1" customWidth="1"/>
    <col min="575" max="575" width="22.28515625" style="1" bestFit="1" customWidth="1"/>
    <col min="576" max="768" width="65.28515625" style="1"/>
    <col min="769" max="769" width="7" style="1" bestFit="1" customWidth="1"/>
    <col min="770" max="770" width="66.7109375" style="1" bestFit="1" customWidth="1"/>
    <col min="771" max="772" width="10" style="1" bestFit="1" customWidth="1"/>
    <col min="773" max="773" width="9" style="1" bestFit="1" customWidth="1"/>
    <col min="774" max="775" width="4.7109375" style="1" bestFit="1" customWidth="1"/>
    <col min="776" max="776" width="9" style="1" bestFit="1" customWidth="1"/>
    <col min="777" max="777" width="10" style="1" bestFit="1" customWidth="1"/>
    <col min="778" max="778" width="9" style="1" bestFit="1" customWidth="1"/>
    <col min="779" max="779" width="7.5703125" style="1" bestFit="1" customWidth="1"/>
    <col min="780" max="780" width="9" style="1" bestFit="1" customWidth="1"/>
    <col min="781" max="781" width="4.7109375" style="1" bestFit="1" customWidth="1"/>
    <col min="782" max="782" width="5.5703125" style="1" bestFit="1" customWidth="1"/>
    <col min="783" max="785" width="4.7109375" style="1" bestFit="1" customWidth="1"/>
    <col min="786" max="788" width="9" style="1" bestFit="1" customWidth="1"/>
    <col min="789" max="789" width="6.5703125" style="1" bestFit="1" customWidth="1"/>
    <col min="790" max="790" width="9" style="1" bestFit="1" customWidth="1"/>
    <col min="791" max="792" width="5.5703125" style="1" bestFit="1" customWidth="1"/>
    <col min="793" max="794" width="4.7109375" style="1" bestFit="1" customWidth="1"/>
    <col min="795" max="795" width="5.5703125" style="1" bestFit="1" customWidth="1"/>
    <col min="796" max="796" width="7.5703125" style="1" bestFit="1" customWidth="1"/>
    <col min="797" max="798" width="6.5703125" style="1" bestFit="1" customWidth="1"/>
    <col min="799" max="799" width="4.7109375" style="1" bestFit="1" customWidth="1"/>
    <col min="800" max="800" width="7.5703125" style="1" bestFit="1" customWidth="1"/>
    <col min="801" max="805" width="4.7109375" style="1" bestFit="1" customWidth="1"/>
    <col min="806" max="806" width="7.5703125" style="1" bestFit="1" customWidth="1"/>
    <col min="807" max="808" width="6.5703125" style="1" bestFit="1" customWidth="1"/>
    <col min="809" max="809" width="4.7109375" style="1" bestFit="1" customWidth="1"/>
    <col min="810" max="810" width="6.5703125" style="1" bestFit="1" customWidth="1"/>
    <col min="811" max="811" width="5.5703125" style="1" bestFit="1" customWidth="1"/>
    <col min="812" max="812" width="7.5703125" style="1" bestFit="1" customWidth="1"/>
    <col min="813" max="813" width="5.5703125" style="1" bestFit="1" customWidth="1"/>
    <col min="814" max="815" width="4.7109375" style="1" bestFit="1" customWidth="1"/>
    <col min="816" max="817" width="10" style="1" bestFit="1" customWidth="1"/>
    <col min="818" max="818" width="9" style="1" bestFit="1" customWidth="1"/>
    <col min="819" max="819" width="7.5703125" style="1" bestFit="1" customWidth="1"/>
    <col min="820" max="820" width="10" style="1" bestFit="1" customWidth="1"/>
    <col min="821" max="821" width="4.7109375" style="1" bestFit="1" customWidth="1"/>
    <col min="822" max="824" width="5.5703125" style="1" bestFit="1" customWidth="1"/>
    <col min="825" max="825" width="4.7109375" style="1" bestFit="1" customWidth="1"/>
    <col min="826" max="826" width="10" style="1" bestFit="1" customWidth="1"/>
    <col min="827" max="828" width="9" style="1" bestFit="1" customWidth="1"/>
    <col min="829" max="829" width="5.5703125" style="1" bestFit="1" customWidth="1"/>
    <col min="830" max="830" width="9" style="1" bestFit="1" customWidth="1"/>
    <col min="831" max="831" width="22.28515625" style="1" bestFit="1" customWidth="1"/>
    <col min="832" max="1024" width="65.28515625" style="1"/>
    <col min="1025" max="1025" width="7" style="1" bestFit="1" customWidth="1"/>
    <col min="1026" max="1026" width="66.7109375" style="1" bestFit="1" customWidth="1"/>
    <col min="1027" max="1028" width="10" style="1" bestFit="1" customWidth="1"/>
    <col min="1029" max="1029" width="9" style="1" bestFit="1" customWidth="1"/>
    <col min="1030" max="1031" width="4.7109375" style="1" bestFit="1" customWidth="1"/>
    <col min="1032" max="1032" width="9" style="1" bestFit="1" customWidth="1"/>
    <col min="1033" max="1033" width="10" style="1" bestFit="1" customWidth="1"/>
    <col min="1034" max="1034" width="9" style="1" bestFit="1" customWidth="1"/>
    <col min="1035" max="1035" width="7.5703125" style="1" bestFit="1" customWidth="1"/>
    <col min="1036" max="1036" width="9" style="1" bestFit="1" customWidth="1"/>
    <col min="1037" max="1037" width="4.7109375" style="1" bestFit="1" customWidth="1"/>
    <col min="1038" max="1038" width="5.5703125" style="1" bestFit="1" customWidth="1"/>
    <col min="1039" max="1041" width="4.7109375" style="1" bestFit="1" customWidth="1"/>
    <col min="1042" max="1044" width="9" style="1" bestFit="1" customWidth="1"/>
    <col min="1045" max="1045" width="6.5703125" style="1" bestFit="1" customWidth="1"/>
    <col min="1046" max="1046" width="9" style="1" bestFit="1" customWidth="1"/>
    <col min="1047" max="1048" width="5.5703125" style="1" bestFit="1" customWidth="1"/>
    <col min="1049" max="1050" width="4.7109375" style="1" bestFit="1" customWidth="1"/>
    <col min="1051" max="1051" width="5.5703125" style="1" bestFit="1" customWidth="1"/>
    <col min="1052" max="1052" width="7.5703125" style="1" bestFit="1" customWidth="1"/>
    <col min="1053" max="1054" width="6.5703125" style="1" bestFit="1" customWidth="1"/>
    <col min="1055" max="1055" width="4.7109375" style="1" bestFit="1" customWidth="1"/>
    <col min="1056" max="1056" width="7.5703125" style="1" bestFit="1" customWidth="1"/>
    <col min="1057" max="1061" width="4.7109375" style="1" bestFit="1" customWidth="1"/>
    <col min="1062" max="1062" width="7.5703125" style="1" bestFit="1" customWidth="1"/>
    <col min="1063" max="1064" width="6.5703125" style="1" bestFit="1" customWidth="1"/>
    <col min="1065" max="1065" width="4.7109375" style="1" bestFit="1" customWidth="1"/>
    <col min="1066" max="1066" width="6.5703125" style="1" bestFit="1" customWidth="1"/>
    <col min="1067" max="1067" width="5.5703125" style="1" bestFit="1" customWidth="1"/>
    <col min="1068" max="1068" width="7.5703125" style="1" bestFit="1" customWidth="1"/>
    <col min="1069" max="1069" width="5.5703125" style="1" bestFit="1" customWidth="1"/>
    <col min="1070" max="1071" width="4.7109375" style="1" bestFit="1" customWidth="1"/>
    <col min="1072" max="1073" width="10" style="1" bestFit="1" customWidth="1"/>
    <col min="1074" max="1074" width="9" style="1" bestFit="1" customWidth="1"/>
    <col min="1075" max="1075" width="7.5703125" style="1" bestFit="1" customWidth="1"/>
    <col min="1076" max="1076" width="10" style="1" bestFit="1" customWidth="1"/>
    <col min="1077" max="1077" width="4.7109375" style="1" bestFit="1" customWidth="1"/>
    <col min="1078" max="1080" width="5.5703125" style="1" bestFit="1" customWidth="1"/>
    <col min="1081" max="1081" width="4.7109375" style="1" bestFit="1" customWidth="1"/>
    <col min="1082" max="1082" width="10" style="1" bestFit="1" customWidth="1"/>
    <col min="1083" max="1084" width="9" style="1" bestFit="1" customWidth="1"/>
    <col min="1085" max="1085" width="5.5703125" style="1" bestFit="1" customWidth="1"/>
    <col min="1086" max="1086" width="9" style="1" bestFit="1" customWidth="1"/>
    <col min="1087" max="1087" width="22.28515625" style="1" bestFit="1" customWidth="1"/>
    <col min="1088" max="1280" width="65.28515625" style="1"/>
    <col min="1281" max="1281" width="7" style="1" bestFit="1" customWidth="1"/>
    <col min="1282" max="1282" width="66.7109375" style="1" bestFit="1" customWidth="1"/>
    <col min="1283" max="1284" width="10" style="1" bestFit="1" customWidth="1"/>
    <col min="1285" max="1285" width="9" style="1" bestFit="1" customWidth="1"/>
    <col min="1286" max="1287" width="4.7109375" style="1" bestFit="1" customWidth="1"/>
    <col min="1288" max="1288" width="9" style="1" bestFit="1" customWidth="1"/>
    <col min="1289" max="1289" width="10" style="1" bestFit="1" customWidth="1"/>
    <col min="1290" max="1290" width="9" style="1" bestFit="1" customWidth="1"/>
    <col min="1291" max="1291" width="7.5703125" style="1" bestFit="1" customWidth="1"/>
    <col min="1292" max="1292" width="9" style="1" bestFit="1" customWidth="1"/>
    <col min="1293" max="1293" width="4.7109375" style="1" bestFit="1" customWidth="1"/>
    <col min="1294" max="1294" width="5.5703125" style="1" bestFit="1" customWidth="1"/>
    <col min="1295" max="1297" width="4.7109375" style="1" bestFit="1" customWidth="1"/>
    <col min="1298" max="1300" width="9" style="1" bestFit="1" customWidth="1"/>
    <col min="1301" max="1301" width="6.5703125" style="1" bestFit="1" customWidth="1"/>
    <col min="1302" max="1302" width="9" style="1" bestFit="1" customWidth="1"/>
    <col min="1303" max="1304" width="5.5703125" style="1" bestFit="1" customWidth="1"/>
    <col min="1305" max="1306" width="4.7109375" style="1" bestFit="1" customWidth="1"/>
    <col min="1307" max="1307" width="5.5703125" style="1" bestFit="1" customWidth="1"/>
    <col min="1308" max="1308" width="7.5703125" style="1" bestFit="1" customWidth="1"/>
    <col min="1309" max="1310" width="6.5703125" style="1" bestFit="1" customWidth="1"/>
    <col min="1311" max="1311" width="4.7109375" style="1" bestFit="1" customWidth="1"/>
    <col min="1312" max="1312" width="7.5703125" style="1" bestFit="1" customWidth="1"/>
    <col min="1313" max="1317" width="4.7109375" style="1" bestFit="1" customWidth="1"/>
    <col min="1318" max="1318" width="7.5703125" style="1" bestFit="1" customWidth="1"/>
    <col min="1319" max="1320" width="6.5703125" style="1" bestFit="1" customWidth="1"/>
    <col min="1321" max="1321" width="4.7109375" style="1" bestFit="1" customWidth="1"/>
    <col min="1322" max="1322" width="6.5703125" style="1" bestFit="1" customWidth="1"/>
    <col min="1323" max="1323" width="5.5703125" style="1" bestFit="1" customWidth="1"/>
    <col min="1324" max="1324" width="7.5703125" style="1" bestFit="1" customWidth="1"/>
    <col min="1325" max="1325" width="5.5703125" style="1" bestFit="1" customWidth="1"/>
    <col min="1326" max="1327" width="4.7109375" style="1" bestFit="1" customWidth="1"/>
    <col min="1328" max="1329" width="10" style="1" bestFit="1" customWidth="1"/>
    <col min="1330" max="1330" width="9" style="1" bestFit="1" customWidth="1"/>
    <col min="1331" max="1331" width="7.5703125" style="1" bestFit="1" customWidth="1"/>
    <col min="1332" max="1332" width="10" style="1" bestFit="1" customWidth="1"/>
    <col min="1333" max="1333" width="4.7109375" style="1" bestFit="1" customWidth="1"/>
    <col min="1334" max="1336" width="5.5703125" style="1" bestFit="1" customWidth="1"/>
    <col min="1337" max="1337" width="4.7109375" style="1" bestFit="1" customWidth="1"/>
    <col min="1338" max="1338" width="10" style="1" bestFit="1" customWidth="1"/>
    <col min="1339" max="1340" width="9" style="1" bestFit="1" customWidth="1"/>
    <col min="1341" max="1341" width="5.5703125" style="1" bestFit="1" customWidth="1"/>
    <col min="1342" max="1342" width="9" style="1" bestFit="1" customWidth="1"/>
    <col min="1343" max="1343" width="22.28515625" style="1" bestFit="1" customWidth="1"/>
    <col min="1344" max="1536" width="65.28515625" style="1"/>
    <col min="1537" max="1537" width="7" style="1" bestFit="1" customWidth="1"/>
    <col min="1538" max="1538" width="66.7109375" style="1" bestFit="1" customWidth="1"/>
    <col min="1539" max="1540" width="10" style="1" bestFit="1" customWidth="1"/>
    <col min="1541" max="1541" width="9" style="1" bestFit="1" customWidth="1"/>
    <col min="1542" max="1543" width="4.7109375" style="1" bestFit="1" customWidth="1"/>
    <col min="1544" max="1544" width="9" style="1" bestFit="1" customWidth="1"/>
    <col min="1545" max="1545" width="10" style="1" bestFit="1" customWidth="1"/>
    <col min="1546" max="1546" width="9" style="1" bestFit="1" customWidth="1"/>
    <col min="1547" max="1547" width="7.5703125" style="1" bestFit="1" customWidth="1"/>
    <col min="1548" max="1548" width="9" style="1" bestFit="1" customWidth="1"/>
    <col min="1549" max="1549" width="4.7109375" style="1" bestFit="1" customWidth="1"/>
    <col min="1550" max="1550" width="5.5703125" style="1" bestFit="1" customWidth="1"/>
    <col min="1551" max="1553" width="4.7109375" style="1" bestFit="1" customWidth="1"/>
    <col min="1554" max="1556" width="9" style="1" bestFit="1" customWidth="1"/>
    <col min="1557" max="1557" width="6.5703125" style="1" bestFit="1" customWidth="1"/>
    <col min="1558" max="1558" width="9" style="1" bestFit="1" customWidth="1"/>
    <col min="1559" max="1560" width="5.5703125" style="1" bestFit="1" customWidth="1"/>
    <col min="1561" max="1562" width="4.7109375" style="1" bestFit="1" customWidth="1"/>
    <col min="1563" max="1563" width="5.5703125" style="1" bestFit="1" customWidth="1"/>
    <col min="1564" max="1564" width="7.5703125" style="1" bestFit="1" customWidth="1"/>
    <col min="1565" max="1566" width="6.5703125" style="1" bestFit="1" customWidth="1"/>
    <col min="1567" max="1567" width="4.7109375" style="1" bestFit="1" customWidth="1"/>
    <col min="1568" max="1568" width="7.5703125" style="1" bestFit="1" customWidth="1"/>
    <col min="1569" max="1573" width="4.7109375" style="1" bestFit="1" customWidth="1"/>
    <col min="1574" max="1574" width="7.5703125" style="1" bestFit="1" customWidth="1"/>
    <col min="1575" max="1576" width="6.5703125" style="1" bestFit="1" customWidth="1"/>
    <col min="1577" max="1577" width="4.7109375" style="1" bestFit="1" customWidth="1"/>
    <col min="1578" max="1578" width="6.5703125" style="1" bestFit="1" customWidth="1"/>
    <col min="1579" max="1579" width="5.5703125" style="1" bestFit="1" customWidth="1"/>
    <col min="1580" max="1580" width="7.5703125" style="1" bestFit="1" customWidth="1"/>
    <col min="1581" max="1581" width="5.5703125" style="1" bestFit="1" customWidth="1"/>
    <col min="1582" max="1583" width="4.7109375" style="1" bestFit="1" customWidth="1"/>
    <col min="1584" max="1585" width="10" style="1" bestFit="1" customWidth="1"/>
    <col min="1586" max="1586" width="9" style="1" bestFit="1" customWidth="1"/>
    <col min="1587" max="1587" width="7.5703125" style="1" bestFit="1" customWidth="1"/>
    <col min="1588" max="1588" width="10" style="1" bestFit="1" customWidth="1"/>
    <col min="1589" max="1589" width="4.7109375" style="1" bestFit="1" customWidth="1"/>
    <col min="1590" max="1592" width="5.5703125" style="1" bestFit="1" customWidth="1"/>
    <col min="1593" max="1593" width="4.7109375" style="1" bestFit="1" customWidth="1"/>
    <col min="1594" max="1594" width="10" style="1" bestFit="1" customWidth="1"/>
    <col min="1595" max="1596" width="9" style="1" bestFit="1" customWidth="1"/>
    <col min="1597" max="1597" width="5.5703125" style="1" bestFit="1" customWidth="1"/>
    <col min="1598" max="1598" width="9" style="1" bestFit="1" customWidth="1"/>
    <col min="1599" max="1599" width="22.28515625" style="1" bestFit="1" customWidth="1"/>
    <col min="1600" max="1792" width="65.28515625" style="1"/>
    <col min="1793" max="1793" width="7" style="1" bestFit="1" customWidth="1"/>
    <col min="1794" max="1794" width="66.7109375" style="1" bestFit="1" customWidth="1"/>
    <col min="1795" max="1796" width="10" style="1" bestFit="1" customWidth="1"/>
    <col min="1797" max="1797" width="9" style="1" bestFit="1" customWidth="1"/>
    <col min="1798" max="1799" width="4.7109375" style="1" bestFit="1" customWidth="1"/>
    <col min="1800" max="1800" width="9" style="1" bestFit="1" customWidth="1"/>
    <col min="1801" max="1801" width="10" style="1" bestFit="1" customWidth="1"/>
    <col min="1802" max="1802" width="9" style="1" bestFit="1" customWidth="1"/>
    <col min="1803" max="1803" width="7.5703125" style="1" bestFit="1" customWidth="1"/>
    <col min="1804" max="1804" width="9" style="1" bestFit="1" customWidth="1"/>
    <col min="1805" max="1805" width="4.7109375" style="1" bestFit="1" customWidth="1"/>
    <col min="1806" max="1806" width="5.5703125" style="1" bestFit="1" customWidth="1"/>
    <col min="1807" max="1809" width="4.7109375" style="1" bestFit="1" customWidth="1"/>
    <col min="1810" max="1812" width="9" style="1" bestFit="1" customWidth="1"/>
    <col min="1813" max="1813" width="6.5703125" style="1" bestFit="1" customWidth="1"/>
    <col min="1814" max="1814" width="9" style="1" bestFit="1" customWidth="1"/>
    <col min="1815" max="1816" width="5.5703125" style="1" bestFit="1" customWidth="1"/>
    <col min="1817" max="1818" width="4.7109375" style="1" bestFit="1" customWidth="1"/>
    <col min="1819" max="1819" width="5.5703125" style="1" bestFit="1" customWidth="1"/>
    <col min="1820" max="1820" width="7.5703125" style="1" bestFit="1" customWidth="1"/>
    <col min="1821" max="1822" width="6.5703125" style="1" bestFit="1" customWidth="1"/>
    <col min="1823" max="1823" width="4.7109375" style="1" bestFit="1" customWidth="1"/>
    <col min="1824" max="1824" width="7.5703125" style="1" bestFit="1" customWidth="1"/>
    <col min="1825" max="1829" width="4.7109375" style="1" bestFit="1" customWidth="1"/>
    <col min="1830" max="1830" width="7.5703125" style="1" bestFit="1" customWidth="1"/>
    <col min="1831" max="1832" width="6.5703125" style="1" bestFit="1" customWidth="1"/>
    <col min="1833" max="1833" width="4.7109375" style="1" bestFit="1" customWidth="1"/>
    <col min="1834" max="1834" width="6.5703125" style="1" bestFit="1" customWidth="1"/>
    <col min="1835" max="1835" width="5.5703125" style="1" bestFit="1" customWidth="1"/>
    <col min="1836" max="1836" width="7.5703125" style="1" bestFit="1" customWidth="1"/>
    <col min="1837" max="1837" width="5.5703125" style="1" bestFit="1" customWidth="1"/>
    <col min="1838" max="1839" width="4.7109375" style="1" bestFit="1" customWidth="1"/>
    <col min="1840" max="1841" width="10" style="1" bestFit="1" customWidth="1"/>
    <col min="1842" max="1842" width="9" style="1" bestFit="1" customWidth="1"/>
    <col min="1843" max="1843" width="7.5703125" style="1" bestFit="1" customWidth="1"/>
    <col min="1844" max="1844" width="10" style="1" bestFit="1" customWidth="1"/>
    <col min="1845" max="1845" width="4.7109375" style="1" bestFit="1" customWidth="1"/>
    <col min="1846" max="1848" width="5.5703125" style="1" bestFit="1" customWidth="1"/>
    <col min="1849" max="1849" width="4.7109375" style="1" bestFit="1" customWidth="1"/>
    <col min="1850" max="1850" width="10" style="1" bestFit="1" customWidth="1"/>
    <col min="1851" max="1852" width="9" style="1" bestFit="1" customWidth="1"/>
    <col min="1853" max="1853" width="5.5703125" style="1" bestFit="1" customWidth="1"/>
    <col min="1854" max="1854" width="9" style="1" bestFit="1" customWidth="1"/>
    <col min="1855" max="1855" width="22.28515625" style="1" bestFit="1" customWidth="1"/>
    <col min="1856" max="2048" width="65.28515625" style="1"/>
    <col min="2049" max="2049" width="7" style="1" bestFit="1" customWidth="1"/>
    <col min="2050" max="2050" width="66.7109375" style="1" bestFit="1" customWidth="1"/>
    <col min="2051" max="2052" width="10" style="1" bestFit="1" customWidth="1"/>
    <col min="2053" max="2053" width="9" style="1" bestFit="1" customWidth="1"/>
    <col min="2054" max="2055" width="4.7109375" style="1" bestFit="1" customWidth="1"/>
    <col min="2056" max="2056" width="9" style="1" bestFit="1" customWidth="1"/>
    <col min="2057" max="2057" width="10" style="1" bestFit="1" customWidth="1"/>
    <col min="2058" max="2058" width="9" style="1" bestFit="1" customWidth="1"/>
    <col min="2059" max="2059" width="7.5703125" style="1" bestFit="1" customWidth="1"/>
    <col min="2060" max="2060" width="9" style="1" bestFit="1" customWidth="1"/>
    <col min="2061" max="2061" width="4.7109375" style="1" bestFit="1" customWidth="1"/>
    <col min="2062" max="2062" width="5.5703125" style="1" bestFit="1" customWidth="1"/>
    <col min="2063" max="2065" width="4.7109375" style="1" bestFit="1" customWidth="1"/>
    <col min="2066" max="2068" width="9" style="1" bestFit="1" customWidth="1"/>
    <col min="2069" max="2069" width="6.5703125" style="1" bestFit="1" customWidth="1"/>
    <col min="2070" max="2070" width="9" style="1" bestFit="1" customWidth="1"/>
    <col min="2071" max="2072" width="5.5703125" style="1" bestFit="1" customWidth="1"/>
    <col min="2073" max="2074" width="4.7109375" style="1" bestFit="1" customWidth="1"/>
    <col min="2075" max="2075" width="5.5703125" style="1" bestFit="1" customWidth="1"/>
    <col min="2076" max="2076" width="7.5703125" style="1" bestFit="1" customWidth="1"/>
    <col min="2077" max="2078" width="6.5703125" style="1" bestFit="1" customWidth="1"/>
    <col min="2079" max="2079" width="4.7109375" style="1" bestFit="1" customWidth="1"/>
    <col min="2080" max="2080" width="7.5703125" style="1" bestFit="1" customWidth="1"/>
    <col min="2081" max="2085" width="4.7109375" style="1" bestFit="1" customWidth="1"/>
    <col min="2086" max="2086" width="7.5703125" style="1" bestFit="1" customWidth="1"/>
    <col min="2087" max="2088" width="6.5703125" style="1" bestFit="1" customWidth="1"/>
    <col min="2089" max="2089" width="4.7109375" style="1" bestFit="1" customWidth="1"/>
    <col min="2090" max="2090" width="6.5703125" style="1" bestFit="1" customWidth="1"/>
    <col min="2091" max="2091" width="5.5703125" style="1" bestFit="1" customWidth="1"/>
    <col min="2092" max="2092" width="7.5703125" style="1" bestFit="1" customWidth="1"/>
    <col min="2093" max="2093" width="5.5703125" style="1" bestFit="1" customWidth="1"/>
    <col min="2094" max="2095" width="4.7109375" style="1" bestFit="1" customWidth="1"/>
    <col min="2096" max="2097" width="10" style="1" bestFit="1" customWidth="1"/>
    <col min="2098" max="2098" width="9" style="1" bestFit="1" customWidth="1"/>
    <col min="2099" max="2099" width="7.5703125" style="1" bestFit="1" customWidth="1"/>
    <col min="2100" max="2100" width="10" style="1" bestFit="1" customWidth="1"/>
    <col min="2101" max="2101" width="4.7109375" style="1" bestFit="1" customWidth="1"/>
    <col min="2102" max="2104" width="5.5703125" style="1" bestFit="1" customWidth="1"/>
    <col min="2105" max="2105" width="4.7109375" style="1" bestFit="1" customWidth="1"/>
    <col min="2106" max="2106" width="10" style="1" bestFit="1" customWidth="1"/>
    <col min="2107" max="2108" width="9" style="1" bestFit="1" customWidth="1"/>
    <col min="2109" max="2109" width="5.5703125" style="1" bestFit="1" customWidth="1"/>
    <col min="2110" max="2110" width="9" style="1" bestFit="1" customWidth="1"/>
    <col min="2111" max="2111" width="22.28515625" style="1" bestFit="1" customWidth="1"/>
    <col min="2112" max="2304" width="65.28515625" style="1"/>
    <col min="2305" max="2305" width="7" style="1" bestFit="1" customWidth="1"/>
    <col min="2306" max="2306" width="66.7109375" style="1" bestFit="1" customWidth="1"/>
    <col min="2307" max="2308" width="10" style="1" bestFit="1" customWidth="1"/>
    <col min="2309" max="2309" width="9" style="1" bestFit="1" customWidth="1"/>
    <col min="2310" max="2311" width="4.7109375" style="1" bestFit="1" customWidth="1"/>
    <col min="2312" max="2312" width="9" style="1" bestFit="1" customWidth="1"/>
    <col min="2313" max="2313" width="10" style="1" bestFit="1" customWidth="1"/>
    <col min="2314" max="2314" width="9" style="1" bestFit="1" customWidth="1"/>
    <col min="2315" max="2315" width="7.5703125" style="1" bestFit="1" customWidth="1"/>
    <col min="2316" max="2316" width="9" style="1" bestFit="1" customWidth="1"/>
    <col min="2317" max="2317" width="4.7109375" style="1" bestFit="1" customWidth="1"/>
    <col min="2318" max="2318" width="5.5703125" style="1" bestFit="1" customWidth="1"/>
    <col min="2319" max="2321" width="4.7109375" style="1" bestFit="1" customWidth="1"/>
    <col min="2322" max="2324" width="9" style="1" bestFit="1" customWidth="1"/>
    <col min="2325" max="2325" width="6.5703125" style="1" bestFit="1" customWidth="1"/>
    <col min="2326" max="2326" width="9" style="1" bestFit="1" customWidth="1"/>
    <col min="2327" max="2328" width="5.5703125" style="1" bestFit="1" customWidth="1"/>
    <col min="2329" max="2330" width="4.7109375" style="1" bestFit="1" customWidth="1"/>
    <col min="2331" max="2331" width="5.5703125" style="1" bestFit="1" customWidth="1"/>
    <col min="2332" max="2332" width="7.5703125" style="1" bestFit="1" customWidth="1"/>
    <col min="2333" max="2334" width="6.5703125" style="1" bestFit="1" customWidth="1"/>
    <col min="2335" max="2335" width="4.7109375" style="1" bestFit="1" customWidth="1"/>
    <col min="2336" max="2336" width="7.5703125" style="1" bestFit="1" customWidth="1"/>
    <col min="2337" max="2341" width="4.7109375" style="1" bestFit="1" customWidth="1"/>
    <col min="2342" max="2342" width="7.5703125" style="1" bestFit="1" customWidth="1"/>
    <col min="2343" max="2344" width="6.5703125" style="1" bestFit="1" customWidth="1"/>
    <col min="2345" max="2345" width="4.7109375" style="1" bestFit="1" customWidth="1"/>
    <col min="2346" max="2346" width="6.5703125" style="1" bestFit="1" customWidth="1"/>
    <col min="2347" max="2347" width="5.5703125" style="1" bestFit="1" customWidth="1"/>
    <col min="2348" max="2348" width="7.5703125" style="1" bestFit="1" customWidth="1"/>
    <col min="2349" max="2349" width="5.5703125" style="1" bestFit="1" customWidth="1"/>
    <col min="2350" max="2351" width="4.7109375" style="1" bestFit="1" customWidth="1"/>
    <col min="2352" max="2353" width="10" style="1" bestFit="1" customWidth="1"/>
    <col min="2354" max="2354" width="9" style="1" bestFit="1" customWidth="1"/>
    <col min="2355" max="2355" width="7.5703125" style="1" bestFit="1" customWidth="1"/>
    <col min="2356" max="2356" width="10" style="1" bestFit="1" customWidth="1"/>
    <col min="2357" max="2357" width="4.7109375" style="1" bestFit="1" customWidth="1"/>
    <col min="2358" max="2360" width="5.5703125" style="1" bestFit="1" customWidth="1"/>
    <col min="2361" max="2361" width="4.7109375" style="1" bestFit="1" customWidth="1"/>
    <col min="2362" max="2362" width="10" style="1" bestFit="1" customWidth="1"/>
    <col min="2363" max="2364" width="9" style="1" bestFit="1" customWidth="1"/>
    <col min="2365" max="2365" width="5.5703125" style="1" bestFit="1" customWidth="1"/>
    <col min="2366" max="2366" width="9" style="1" bestFit="1" customWidth="1"/>
    <col min="2367" max="2367" width="22.28515625" style="1" bestFit="1" customWidth="1"/>
    <col min="2368" max="2560" width="65.28515625" style="1"/>
    <col min="2561" max="2561" width="7" style="1" bestFit="1" customWidth="1"/>
    <col min="2562" max="2562" width="66.7109375" style="1" bestFit="1" customWidth="1"/>
    <col min="2563" max="2564" width="10" style="1" bestFit="1" customWidth="1"/>
    <col min="2565" max="2565" width="9" style="1" bestFit="1" customWidth="1"/>
    <col min="2566" max="2567" width="4.7109375" style="1" bestFit="1" customWidth="1"/>
    <col min="2568" max="2568" width="9" style="1" bestFit="1" customWidth="1"/>
    <col min="2569" max="2569" width="10" style="1" bestFit="1" customWidth="1"/>
    <col min="2570" max="2570" width="9" style="1" bestFit="1" customWidth="1"/>
    <col min="2571" max="2571" width="7.5703125" style="1" bestFit="1" customWidth="1"/>
    <col min="2572" max="2572" width="9" style="1" bestFit="1" customWidth="1"/>
    <col min="2573" max="2573" width="4.7109375" style="1" bestFit="1" customWidth="1"/>
    <col min="2574" max="2574" width="5.5703125" style="1" bestFit="1" customWidth="1"/>
    <col min="2575" max="2577" width="4.7109375" style="1" bestFit="1" customWidth="1"/>
    <col min="2578" max="2580" width="9" style="1" bestFit="1" customWidth="1"/>
    <col min="2581" max="2581" width="6.5703125" style="1" bestFit="1" customWidth="1"/>
    <col min="2582" max="2582" width="9" style="1" bestFit="1" customWidth="1"/>
    <col min="2583" max="2584" width="5.5703125" style="1" bestFit="1" customWidth="1"/>
    <col min="2585" max="2586" width="4.7109375" style="1" bestFit="1" customWidth="1"/>
    <col min="2587" max="2587" width="5.5703125" style="1" bestFit="1" customWidth="1"/>
    <col min="2588" max="2588" width="7.5703125" style="1" bestFit="1" customWidth="1"/>
    <col min="2589" max="2590" width="6.5703125" style="1" bestFit="1" customWidth="1"/>
    <col min="2591" max="2591" width="4.7109375" style="1" bestFit="1" customWidth="1"/>
    <col min="2592" max="2592" width="7.5703125" style="1" bestFit="1" customWidth="1"/>
    <col min="2593" max="2597" width="4.7109375" style="1" bestFit="1" customWidth="1"/>
    <col min="2598" max="2598" width="7.5703125" style="1" bestFit="1" customWidth="1"/>
    <col min="2599" max="2600" width="6.5703125" style="1" bestFit="1" customWidth="1"/>
    <col min="2601" max="2601" width="4.7109375" style="1" bestFit="1" customWidth="1"/>
    <col min="2602" max="2602" width="6.5703125" style="1" bestFit="1" customWidth="1"/>
    <col min="2603" max="2603" width="5.5703125" style="1" bestFit="1" customWidth="1"/>
    <col min="2604" max="2604" width="7.5703125" style="1" bestFit="1" customWidth="1"/>
    <col min="2605" max="2605" width="5.5703125" style="1" bestFit="1" customWidth="1"/>
    <col min="2606" max="2607" width="4.7109375" style="1" bestFit="1" customWidth="1"/>
    <col min="2608" max="2609" width="10" style="1" bestFit="1" customWidth="1"/>
    <col min="2610" max="2610" width="9" style="1" bestFit="1" customWidth="1"/>
    <col min="2611" max="2611" width="7.5703125" style="1" bestFit="1" customWidth="1"/>
    <col min="2612" max="2612" width="10" style="1" bestFit="1" customWidth="1"/>
    <col min="2613" max="2613" width="4.7109375" style="1" bestFit="1" customWidth="1"/>
    <col min="2614" max="2616" width="5.5703125" style="1" bestFit="1" customWidth="1"/>
    <col min="2617" max="2617" width="4.7109375" style="1" bestFit="1" customWidth="1"/>
    <col min="2618" max="2618" width="10" style="1" bestFit="1" customWidth="1"/>
    <col min="2619" max="2620" width="9" style="1" bestFit="1" customWidth="1"/>
    <col min="2621" max="2621" width="5.5703125" style="1" bestFit="1" customWidth="1"/>
    <col min="2622" max="2622" width="9" style="1" bestFit="1" customWidth="1"/>
    <col min="2623" max="2623" width="22.28515625" style="1" bestFit="1" customWidth="1"/>
    <col min="2624" max="2816" width="65.28515625" style="1"/>
    <col min="2817" max="2817" width="7" style="1" bestFit="1" customWidth="1"/>
    <col min="2818" max="2818" width="66.7109375" style="1" bestFit="1" customWidth="1"/>
    <col min="2819" max="2820" width="10" style="1" bestFit="1" customWidth="1"/>
    <col min="2821" max="2821" width="9" style="1" bestFit="1" customWidth="1"/>
    <col min="2822" max="2823" width="4.7109375" style="1" bestFit="1" customWidth="1"/>
    <col min="2824" max="2824" width="9" style="1" bestFit="1" customWidth="1"/>
    <col min="2825" max="2825" width="10" style="1" bestFit="1" customWidth="1"/>
    <col min="2826" max="2826" width="9" style="1" bestFit="1" customWidth="1"/>
    <col min="2827" max="2827" width="7.5703125" style="1" bestFit="1" customWidth="1"/>
    <col min="2828" max="2828" width="9" style="1" bestFit="1" customWidth="1"/>
    <col min="2829" max="2829" width="4.7109375" style="1" bestFit="1" customWidth="1"/>
    <col min="2830" max="2830" width="5.5703125" style="1" bestFit="1" customWidth="1"/>
    <col min="2831" max="2833" width="4.7109375" style="1" bestFit="1" customWidth="1"/>
    <col min="2834" max="2836" width="9" style="1" bestFit="1" customWidth="1"/>
    <col min="2837" max="2837" width="6.5703125" style="1" bestFit="1" customWidth="1"/>
    <col min="2838" max="2838" width="9" style="1" bestFit="1" customWidth="1"/>
    <col min="2839" max="2840" width="5.5703125" style="1" bestFit="1" customWidth="1"/>
    <col min="2841" max="2842" width="4.7109375" style="1" bestFit="1" customWidth="1"/>
    <col min="2843" max="2843" width="5.5703125" style="1" bestFit="1" customWidth="1"/>
    <col min="2844" max="2844" width="7.5703125" style="1" bestFit="1" customWidth="1"/>
    <col min="2845" max="2846" width="6.5703125" style="1" bestFit="1" customWidth="1"/>
    <col min="2847" max="2847" width="4.7109375" style="1" bestFit="1" customWidth="1"/>
    <col min="2848" max="2848" width="7.5703125" style="1" bestFit="1" customWidth="1"/>
    <col min="2849" max="2853" width="4.7109375" style="1" bestFit="1" customWidth="1"/>
    <col min="2854" max="2854" width="7.5703125" style="1" bestFit="1" customWidth="1"/>
    <col min="2855" max="2856" width="6.5703125" style="1" bestFit="1" customWidth="1"/>
    <col min="2857" max="2857" width="4.7109375" style="1" bestFit="1" customWidth="1"/>
    <col min="2858" max="2858" width="6.5703125" style="1" bestFit="1" customWidth="1"/>
    <col min="2859" max="2859" width="5.5703125" style="1" bestFit="1" customWidth="1"/>
    <col min="2860" max="2860" width="7.5703125" style="1" bestFit="1" customWidth="1"/>
    <col min="2861" max="2861" width="5.5703125" style="1" bestFit="1" customWidth="1"/>
    <col min="2862" max="2863" width="4.7109375" style="1" bestFit="1" customWidth="1"/>
    <col min="2864" max="2865" width="10" style="1" bestFit="1" customWidth="1"/>
    <col min="2866" max="2866" width="9" style="1" bestFit="1" customWidth="1"/>
    <col min="2867" max="2867" width="7.5703125" style="1" bestFit="1" customWidth="1"/>
    <col min="2868" max="2868" width="10" style="1" bestFit="1" customWidth="1"/>
    <col min="2869" max="2869" width="4.7109375" style="1" bestFit="1" customWidth="1"/>
    <col min="2870" max="2872" width="5.5703125" style="1" bestFit="1" customWidth="1"/>
    <col min="2873" max="2873" width="4.7109375" style="1" bestFit="1" customWidth="1"/>
    <col min="2874" max="2874" width="10" style="1" bestFit="1" customWidth="1"/>
    <col min="2875" max="2876" width="9" style="1" bestFit="1" customWidth="1"/>
    <col min="2877" max="2877" width="5.5703125" style="1" bestFit="1" customWidth="1"/>
    <col min="2878" max="2878" width="9" style="1" bestFit="1" customWidth="1"/>
    <col min="2879" max="2879" width="22.28515625" style="1" bestFit="1" customWidth="1"/>
    <col min="2880" max="3072" width="65.28515625" style="1"/>
    <col min="3073" max="3073" width="7" style="1" bestFit="1" customWidth="1"/>
    <col min="3074" max="3074" width="66.7109375" style="1" bestFit="1" customWidth="1"/>
    <col min="3075" max="3076" width="10" style="1" bestFit="1" customWidth="1"/>
    <col min="3077" max="3077" width="9" style="1" bestFit="1" customWidth="1"/>
    <col min="3078" max="3079" width="4.7109375" style="1" bestFit="1" customWidth="1"/>
    <col min="3080" max="3080" width="9" style="1" bestFit="1" customWidth="1"/>
    <col min="3081" max="3081" width="10" style="1" bestFit="1" customWidth="1"/>
    <col min="3082" max="3082" width="9" style="1" bestFit="1" customWidth="1"/>
    <col min="3083" max="3083" width="7.5703125" style="1" bestFit="1" customWidth="1"/>
    <col min="3084" max="3084" width="9" style="1" bestFit="1" customWidth="1"/>
    <col min="3085" max="3085" width="4.7109375" style="1" bestFit="1" customWidth="1"/>
    <col min="3086" max="3086" width="5.5703125" style="1" bestFit="1" customWidth="1"/>
    <col min="3087" max="3089" width="4.7109375" style="1" bestFit="1" customWidth="1"/>
    <col min="3090" max="3092" width="9" style="1" bestFit="1" customWidth="1"/>
    <col min="3093" max="3093" width="6.5703125" style="1" bestFit="1" customWidth="1"/>
    <col min="3094" max="3094" width="9" style="1" bestFit="1" customWidth="1"/>
    <col min="3095" max="3096" width="5.5703125" style="1" bestFit="1" customWidth="1"/>
    <col min="3097" max="3098" width="4.7109375" style="1" bestFit="1" customWidth="1"/>
    <col min="3099" max="3099" width="5.5703125" style="1" bestFit="1" customWidth="1"/>
    <col min="3100" max="3100" width="7.5703125" style="1" bestFit="1" customWidth="1"/>
    <col min="3101" max="3102" width="6.5703125" style="1" bestFit="1" customWidth="1"/>
    <col min="3103" max="3103" width="4.7109375" style="1" bestFit="1" customWidth="1"/>
    <col min="3104" max="3104" width="7.5703125" style="1" bestFit="1" customWidth="1"/>
    <col min="3105" max="3109" width="4.7109375" style="1" bestFit="1" customWidth="1"/>
    <col min="3110" max="3110" width="7.5703125" style="1" bestFit="1" customWidth="1"/>
    <col min="3111" max="3112" width="6.5703125" style="1" bestFit="1" customWidth="1"/>
    <col min="3113" max="3113" width="4.7109375" style="1" bestFit="1" customWidth="1"/>
    <col min="3114" max="3114" width="6.5703125" style="1" bestFit="1" customWidth="1"/>
    <col min="3115" max="3115" width="5.5703125" style="1" bestFit="1" customWidth="1"/>
    <col min="3116" max="3116" width="7.5703125" style="1" bestFit="1" customWidth="1"/>
    <col min="3117" max="3117" width="5.5703125" style="1" bestFit="1" customWidth="1"/>
    <col min="3118" max="3119" width="4.7109375" style="1" bestFit="1" customWidth="1"/>
    <col min="3120" max="3121" width="10" style="1" bestFit="1" customWidth="1"/>
    <col min="3122" max="3122" width="9" style="1" bestFit="1" customWidth="1"/>
    <col min="3123" max="3123" width="7.5703125" style="1" bestFit="1" customWidth="1"/>
    <col min="3124" max="3124" width="10" style="1" bestFit="1" customWidth="1"/>
    <col min="3125" max="3125" width="4.7109375" style="1" bestFit="1" customWidth="1"/>
    <col min="3126" max="3128" width="5.5703125" style="1" bestFit="1" customWidth="1"/>
    <col min="3129" max="3129" width="4.7109375" style="1" bestFit="1" customWidth="1"/>
    <col min="3130" max="3130" width="10" style="1" bestFit="1" customWidth="1"/>
    <col min="3131" max="3132" width="9" style="1" bestFit="1" customWidth="1"/>
    <col min="3133" max="3133" width="5.5703125" style="1" bestFit="1" customWidth="1"/>
    <col min="3134" max="3134" width="9" style="1" bestFit="1" customWidth="1"/>
    <col min="3135" max="3135" width="22.28515625" style="1" bestFit="1" customWidth="1"/>
    <col min="3136" max="3328" width="65.28515625" style="1"/>
    <col min="3329" max="3329" width="7" style="1" bestFit="1" customWidth="1"/>
    <col min="3330" max="3330" width="66.7109375" style="1" bestFit="1" customWidth="1"/>
    <col min="3331" max="3332" width="10" style="1" bestFit="1" customWidth="1"/>
    <col min="3333" max="3333" width="9" style="1" bestFit="1" customWidth="1"/>
    <col min="3334" max="3335" width="4.7109375" style="1" bestFit="1" customWidth="1"/>
    <col min="3336" max="3336" width="9" style="1" bestFit="1" customWidth="1"/>
    <col min="3337" max="3337" width="10" style="1" bestFit="1" customWidth="1"/>
    <col min="3338" max="3338" width="9" style="1" bestFit="1" customWidth="1"/>
    <col min="3339" max="3339" width="7.5703125" style="1" bestFit="1" customWidth="1"/>
    <col min="3340" max="3340" width="9" style="1" bestFit="1" customWidth="1"/>
    <col min="3341" max="3341" width="4.7109375" style="1" bestFit="1" customWidth="1"/>
    <col min="3342" max="3342" width="5.5703125" style="1" bestFit="1" customWidth="1"/>
    <col min="3343" max="3345" width="4.7109375" style="1" bestFit="1" customWidth="1"/>
    <col min="3346" max="3348" width="9" style="1" bestFit="1" customWidth="1"/>
    <col min="3349" max="3349" width="6.5703125" style="1" bestFit="1" customWidth="1"/>
    <col min="3350" max="3350" width="9" style="1" bestFit="1" customWidth="1"/>
    <col min="3351" max="3352" width="5.5703125" style="1" bestFit="1" customWidth="1"/>
    <col min="3353" max="3354" width="4.7109375" style="1" bestFit="1" customWidth="1"/>
    <col min="3355" max="3355" width="5.5703125" style="1" bestFit="1" customWidth="1"/>
    <col min="3356" max="3356" width="7.5703125" style="1" bestFit="1" customWidth="1"/>
    <col min="3357" max="3358" width="6.5703125" style="1" bestFit="1" customWidth="1"/>
    <col min="3359" max="3359" width="4.7109375" style="1" bestFit="1" customWidth="1"/>
    <col min="3360" max="3360" width="7.5703125" style="1" bestFit="1" customWidth="1"/>
    <col min="3361" max="3365" width="4.7109375" style="1" bestFit="1" customWidth="1"/>
    <col min="3366" max="3366" width="7.5703125" style="1" bestFit="1" customWidth="1"/>
    <col min="3367" max="3368" width="6.5703125" style="1" bestFit="1" customWidth="1"/>
    <col min="3369" max="3369" width="4.7109375" style="1" bestFit="1" customWidth="1"/>
    <col min="3370" max="3370" width="6.5703125" style="1" bestFit="1" customWidth="1"/>
    <col min="3371" max="3371" width="5.5703125" style="1" bestFit="1" customWidth="1"/>
    <col min="3372" max="3372" width="7.5703125" style="1" bestFit="1" customWidth="1"/>
    <col min="3373" max="3373" width="5.5703125" style="1" bestFit="1" customWidth="1"/>
    <col min="3374" max="3375" width="4.7109375" style="1" bestFit="1" customWidth="1"/>
    <col min="3376" max="3377" width="10" style="1" bestFit="1" customWidth="1"/>
    <col min="3378" max="3378" width="9" style="1" bestFit="1" customWidth="1"/>
    <col min="3379" max="3379" width="7.5703125" style="1" bestFit="1" customWidth="1"/>
    <col min="3380" max="3380" width="10" style="1" bestFit="1" customWidth="1"/>
    <col min="3381" max="3381" width="4.7109375" style="1" bestFit="1" customWidth="1"/>
    <col min="3382" max="3384" width="5.5703125" style="1" bestFit="1" customWidth="1"/>
    <col min="3385" max="3385" width="4.7109375" style="1" bestFit="1" customWidth="1"/>
    <col min="3386" max="3386" width="10" style="1" bestFit="1" customWidth="1"/>
    <col min="3387" max="3388" width="9" style="1" bestFit="1" customWidth="1"/>
    <col min="3389" max="3389" width="5.5703125" style="1" bestFit="1" customWidth="1"/>
    <col min="3390" max="3390" width="9" style="1" bestFit="1" customWidth="1"/>
    <col min="3391" max="3391" width="22.28515625" style="1" bestFit="1" customWidth="1"/>
    <col min="3392" max="3584" width="65.28515625" style="1"/>
    <col min="3585" max="3585" width="7" style="1" bestFit="1" customWidth="1"/>
    <col min="3586" max="3586" width="66.7109375" style="1" bestFit="1" customWidth="1"/>
    <col min="3587" max="3588" width="10" style="1" bestFit="1" customWidth="1"/>
    <col min="3589" max="3589" width="9" style="1" bestFit="1" customWidth="1"/>
    <col min="3590" max="3591" width="4.7109375" style="1" bestFit="1" customWidth="1"/>
    <col min="3592" max="3592" width="9" style="1" bestFit="1" customWidth="1"/>
    <col min="3593" max="3593" width="10" style="1" bestFit="1" customWidth="1"/>
    <col min="3594" max="3594" width="9" style="1" bestFit="1" customWidth="1"/>
    <col min="3595" max="3595" width="7.5703125" style="1" bestFit="1" customWidth="1"/>
    <col min="3596" max="3596" width="9" style="1" bestFit="1" customWidth="1"/>
    <col min="3597" max="3597" width="4.7109375" style="1" bestFit="1" customWidth="1"/>
    <col min="3598" max="3598" width="5.5703125" style="1" bestFit="1" customWidth="1"/>
    <col min="3599" max="3601" width="4.7109375" style="1" bestFit="1" customWidth="1"/>
    <col min="3602" max="3604" width="9" style="1" bestFit="1" customWidth="1"/>
    <col min="3605" max="3605" width="6.5703125" style="1" bestFit="1" customWidth="1"/>
    <col min="3606" max="3606" width="9" style="1" bestFit="1" customWidth="1"/>
    <col min="3607" max="3608" width="5.5703125" style="1" bestFit="1" customWidth="1"/>
    <col min="3609" max="3610" width="4.7109375" style="1" bestFit="1" customWidth="1"/>
    <col min="3611" max="3611" width="5.5703125" style="1" bestFit="1" customWidth="1"/>
    <col min="3612" max="3612" width="7.5703125" style="1" bestFit="1" customWidth="1"/>
    <col min="3613" max="3614" width="6.5703125" style="1" bestFit="1" customWidth="1"/>
    <col min="3615" max="3615" width="4.7109375" style="1" bestFit="1" customWidth="1"/>
    <col min="3616" max="3616" width="7.5703125" style="1" bestFit="1" customWidth="1"/>
    <col min="3617" max="3621" width="4.7109375" style="1" bestFit="1" customWidth="1"/>
    <col min="3622" max="3622" width="7.5703125" style="1" bestFit="1" customWidth="1"/>
    <col min="3623" max="3624" width="6.5703125" style="1" bestFit="1" customWidth="1"/>
    <col min="3625" max="3625" width="4.7109375" style="1" bestFit="1" customWidth="1"/>
    <col min="3626" max="3626" width="6.5703125" style="1" bestFit="1" customWidth="1"/>
    <col min="3627" max="3627" width="5.5703125" style="1" bestFit="1" customWidth="1"/>
    <col min="3628" max="3628" width="7.5703125" style="1" bestFit="1" customWidth="1"/>
    <col min="3629" max="3629" width="5.5703125" style="1" bestFit="1" customWidth="1"/>
    <col min="3630" max="3631" width="4.7109375" style="1" bestFit="1" customWidth="1"/>
    <col min="3632" max="3633" width="10" style="1" bestFit="1" customWidth="1"/>
    <col min="3634" max="3634" width="9" style="1" bestFit="1" customWidth="1"/>
    <col min="3635" max="3635" width="7.5703125" style="1" bestFit="1" customWidth="1"/>
    <col min="3636" max="3636" width="10" style="1" bestFit="1" customWidth="1"/>
    <col min="3637" max="3637" width="4.7109375" style="1" bestFit="1" customWidth="1"/>
    <col min="3638" max="3640" width="5.5703125" style="1" bestFit="1" customWidth="1"/>
    <col min="3641" max="3641" width="4.7109375" style="1" bestFit="1" customWidth="1"/>
    <col min="3642" max="3642" width="10" style="1" bestFit="1" customWidth="1"/>
    <col min="3643" max="3644" width="9" style="1" bestFit="1" customWidth="1"/>
    <col min="3645" max="3645" width="5.5703125" style="1" bestFit="1" customWidth="1"/>
    <col min="3646" max="3646" width="9" style="1" bestFit="1" customWidth="1"/>
    <col min="3647" max="3647" width="22.28515625" style="1" bestFit="1" customWidth="1"/>
    <col min="3648" max="3840" width="65.28515625" style="1"/>
    <col min="3841" max="3841" width="7" style="1" bestFit="1" customWidth="1"/>
    <col min="3842" max="3842" width="66.7109375" style="1" bestFit="1" customWidth="1"/>
    <col min="3843" max="3844" width="10" style="1" bestFit="1" customWidth="1"/>
    <col min="3845" max="3845" width="9" style="1" bestFit="1" customWidth="1"/>
    <col min="3846" max="3847" width="4.7109375" style="1" bestFit="1" customWidth="1"/>
    <col min="3848" max="3848" width="9" style="1" bestFit="1" customWidth="1"/>
    <col min="3849" max="3849" width="10" style="1" bestFit="1" customWidth="1"/>
    <col min="3850" max="3850" width="9" style="1" bestFit="1" customWidth="1"/>
    <col min="3851" max="3851" width="7.5703125" style="1" bestFit="1" customWidth="1"/>
    <col min="3852" max="3852" width="9" style="1" bestFit="1" customWidth="1"/>
    <col min="3853" max="3853" width="4.7109375" style="1" bestFit="1" customWidth="1"/>
    <col min="3854" max="3854" width="5.5703125" style="1" bestFit="1" customWidth="1"/>
    <col min="3855" max="3857" width="4.7109375" style="1" bestFit="1" customWidth="1"/>
    <col min="3858" max="3860" width="9" style="1" bestFit="1" customWidth="1"/>
    <col min="3861" max="3861" width="6.5703125" style="1" bestFit="1" customWidth="1"/>
    <col min="3862" max="3862" width="9" style="1" bestFit="1" customWidth="1"/>
    <col min="3863" max="3864" width="5.5703125" style="1" bestFit="1" customWidth="1"/>
    <col min="3865" max="3866" width="4.7109375" style="1" bestFit="1" customWidth="1"/>
    <col min="3867" max="3867" width="5.5703125" style="1" bestFit="1" customWidth="1"/>
    <col min="3868" max="3868" width="7.5703125" style="1" bestFit="1" customWidth="1"/>
    <col min="3869" max="3870" width="6.5703125" style="1" bestFit="1" customWidth="1"/>
    <col min="3871" max="3871" width="4.7109375" style="1" bestFit="1" customWidth="1"/>
    <col min="3872" max="3872" width="7.5703125" style="1" bestFit="1" customWidth="1"/>
    <col min="3873" max="3877" width="4.7109375" style="1" bestFit="1" customWidth="1"/>
    <col min="3878" max="3878" width="7.5703125" style="1" bestFit="1" customWidth="1"/>
    <col min="3879" max="3880" width="6.5703125" style="1" bestFit="1" customWidth="1"/>
    <col min="3881" max="3881" width="4.7109375" style="1" bestFit="1" customWidth="1"/>
    <col min="3882" max="3882" width="6.5703125" style="1" bestFit="1" customWidth="1"/>
    <col min="3883" max="3883" width="5.5703125" style="1" bestFit="1" customWidth="1"/>
    <col min="3884" max="3884" width="7.5703125" style="1" bestFit="1" customWidth="1"/>
    <col min="3885" max="3885" width="5.5703125" style="1" bestFit="1" customWidth="1"/>
    <col min="3886" max="3887" width="4.7109375" style="1" bestFit="1" customWidth="1"/>
    <col min="3888" max="3889" width="10" style="1" bestFit="1" customWidth="1"/>
    <col min="3890" max="3890" width="9" style="1" bestFit="1" customWidth="1"/>
    <col min="3891" max="3891" width="7.5703125" style="1" bestFit="1" customWidth="1"/>
    <col min="3892" max="3892" width="10" style="1" bestFit="1" customWidth="1"/>
    <col min="3893" max="3893" width="4.7109375" style="1" bestFit="1" customWidth="1"/>
    <col min="3894" max="3896" width="5.5703125" style="1" bestFit="1" customWidth="1"/>
    <col min="3897" max="3897" width="4.7109375" style="1" bestFit="1" customWidth="1"/>
    <col min="3898" max="3898" width="10" style="1" bestFit="1" customWidth="1"/>
    <col min="3899" max="3900" width="9" style="1" bestFit="1" customWidth="1"/>
    <col min="3901" max="3901" width="5.5703125" style="1" bestFit="1" customWidth="1"/>
    <col min="3902" max="3902" width="9" style="1" bestFit="1" customWidth="1"/>
    <col min="3903" max="3903" width="22.28515625" style="1" bestFit="1" customWidth="1"/>
    <col min="3904" max="4096" width="65.28515625" style="1"/>
    <col min="4097" max="4097" width="7" style="1" bestFit="1" customWidth="1"/>
    <col min="4098" max="4098" width="66.7109375" style="1" bestFit="1" customWidth="1"/>
    <col min="4099" max="4100" width="10" style="1" bestFit="1" customWidth="1"/>
    <col min="4101" max="4101" width="9" style="1" bestFit="1" customWidth="1"/>
    <col min="4102" max="4103" width="4.7109375" style="1" bestFit="1" customWidth="1"/>
    <col min="4104" max="4104" width="9" style="1" bestFit="1" customWidth="1"/>
    <col min="4105" max="4105" width="10" style="1" bestFit="1" customWidth="1"/>
    <col min="4106" max="4106" width="9" style="1" bestFit="1" customWidth="1"/>
    <col min="4107" max="4107" width="7.5703125" style="1" bestFit="1" customWidth="1"/>
    <col min="4108" max="4108" width="9" style="1" bestFit="1" customWidth="1"/>
    <col min="4109" max="4109" width="4.7109375" style="1" bestFit="1" customWidth="1"/>
    <col min="4110" max="4110" width="5.5703125" style="1" bestFit="1" customWidth="1"/>
    <col min="4111" max="4113" width="4.7109375" style="1" bestFit="1" customWidth="1"/>
    <col min="4114" max="4116" width="9" style="1" bestFit="1" customWidth="1"/>
    <col min="4117" max="4117" width="6.5703125" style="1" bestFit="1" customWidth="1"/>
    <col min="4118" max="4118" width="9" style="1" bestFit="1" customWidth="1"/>
    <col min="4119" max="4120" width="5.5703125" style="1" bestFit="1" customWidth="1"/>
    <col min="4121" max="4122" width="4.7109375" style="1" bestFit="1" customWidth="1"/>
    <col min="4123" max="4123" width="5.5703125" style="1" bestFit="1" customWidth="1"/>
    <col min="4124" max="4124" width="7.5703125" style="1" bestFit="1" customWidth="1"/>
    <col min="4125" max="4126" width="6.5703125" style="1" bestFit="1" customWidth="1"/>
    <col min="4127" max="4127" width="4.7109375" style="1" bestFit="1" customWidth="1"/>
    <col min="4128" max="4128" width="7.5703125" style="1" bestFit="1" customWidth="1"/>
    <col min="4129" max="4133" width="4.7109375" style="1" bestFit="1" customWidth="1"/>
    <col min="4134" max="4134" width="7.5703125" style="1" bestFit="1" customWidth="1"/>
    <col min="4135" max="4136" width="6.5703125" style="1" bestFit="1" customWidth="1"/>
    <col min="4137" max="4137" width="4.7109375" style="1" bestFit="1" customWidth="1"/>
    <col min="4138" max="4138" width="6.5703125" style="1" bestFit="1" customWidth="1"/>
    <col min="4139" max="4139" width="5.5703125" style="1" bestFit="1" customWidth="1"/>
    <col min="4140" max="4140" width="7.5703125" style="1" bestFit="1" customWidth="1"/>
    <col min="4141" max="4141" width="5.5703125" style="1" bestFit="1" customWidth="1"/>
    <col min="4142" max="4143" width="4.7109375" style="1" bestFit="1" customWidth="1"/>
    <col min="4144" max="4145" width="10" style="1" bestFit="1" customWidth="1"/>
    <col min="4146" max="4146" width="9" style="1" bestFit="1" customWidth="1"/>
    <col min="4147" max="4147" width="7.5703125" style="1" bestFit="1" customWidth="1"/>
    <col min="4148" max="4148" width="10" style="1" bestFit="1" customWidth="1"/>
    <col min="4149" max="4149" width="4.7109375" style="1" bestFit="1" customWidth="1"/>
    <col min="4150" max="4152" width="5.5703125" style="1" bestFit="1" customWidth="1"/>
    <col min="4153" max="4153" width="4.7109375" style="1" bestFit="1" customWidth="1"/>
    <col min="4154" max="4154" width="10" style="1" bestFit="1" customWidth="1"/>
    <col min="4155" max="4156" width="9" style="1" bestFit="1" customWidth="1"/>
    <col min="4157" max="4157" width="5.5703125" style="1" bestFit="1" customWidth="1"/>
    <col min="4158" max="4158" width="9" style="1" bestFit="1" customWidth="1"/>
    <col min="4159" max="4159" width="22.28515625" style="1" bestFit="1" customWidth="1"/>
    <col min="4160" max="4352" width="65.28515625" style="1"/>
    <col min="4353" max="4353" width="7" style="1" bestFit="1" customWidth="1"/>
    <col min="4354" max="4354" width="66.7109375" style="1" bestFit="1" customWidth="1"/>
    <col min="4355" max="4356" width="10" style="1" bestFit="1" customWidth="1"/>
    <col min="4357" max="4357" width="9" style="1" bestFit="1" customWidth="1"/>
    <col min="4358" max="4359" width="4.7109375" style="1" bestFit="1" customWidth="1"/>
    <col min="4360" max="4360" width="9" style="1" bestFit="1" customWidth="1"/>
    <col min="4361" max="4361" width="10" style="1" bestFit="1" customWidth="1"/>
    <col min="4362" max="4362" width="9" style="1" bestFit="1" customWidth="1"/>
    <col min="4363" max="4363" width="7.5703125" style="1" bestFit="1" customWidth="1"/>
    <col min="4364" max="4364" width="9" style="1" bestFit="1" customWidth="1"/>
    <col min="4365" max="4365" width="4.7109375" style="1" bestFit="1" customWidth="1"/>
    <col min="4366" max="4366" width="5.5703125" style="1" bestFit="1" customWidth="1"/>
    <col min="4367" max="4369" width="4.7109375" style="1" bestFit="1" customWidth="1"/>
    <col min="4370" max="4372" width="9" style="1" bestFit="1" customWidth="1"/>
    <col min="4373" max="4373" width="6.5703125" style="1" bestFit="1" customWidth="1"/>
    <col min="4374" max="4374" width="9" style="1" bestFit="1" customWidth="1"/>
    <col min="4375" max="4376" width="5.5703125" style="1" bestFit="1" customWidth="1"/>
    <col min="4377" max="4378" width="4.7109375" style="1" bestFit="1" customWidth="1"/>
    <col min="4379" max="4379" width="5.5703125" style="1" bestFit="1" customWidth="1"/>
    <col min="4380" max="4380" width="7.5703125" style="1" bestFit="1" customWidth="1"/>
    <col min="4381" max="4382" width="6.5703125" style="1" bestFit="1" customWidth="1"/>
    <col min="4383" max="4383" width="4.7109375" style="1" bestFit="1" customWidth="1"/>
    <col min="4384" max="4384" width="7.5703125" style="1" bestFit="1" customWidth="1"/>
    <col min="4385" max="4389" width="4.7109375" style="1" bestFit="1" customWidth="1"/>
    <col min="4390" max="4390" width="7.5703125" style="1" bestFit="1" customWidth="1"/>
    <col min="4391" max="4392" width="6.5703125" style="1" bestFit="1" customWidth="1"/>
    <col min="4393" max="4393" width="4.7109375" style="1" bestFit="1" customWidth="1"/>
    <col min="4394" max="4394" width="6.5703125" style="1" bestFit="1" customWidth="1"/>
    <col min="4395" max="4395" width="5.5703125" style="1" bestFit="1" customWidth="1"/>
    <col min="4396" max="4396" width="7.5703125" style="1" bestFit="1" customWidth="1"/>
    <col min="4397" max="4397" width="5.5703125" style="1" bestFit="1" customWidth="1"/>
    <col min="4398" max="4399" width="4.7109375" style="1" bestFit="1" customWidth="1"/>
    <col min="4400" max="4401" width="10" style="1" bestFit="1" customWidth="1"/>
    <col min="4402" max="4402" width="9" style="1" bestFit="1" customWidth="1"/>
    <col min="4403" max="4403" width="7.5703125" style="1" bestFit="1" customWidth="1"/>
    <col min="4404" max="4404" width="10" style="1" bestFit="1" customWidth="1"/>
    <col min="4405" max="4405" width="4.7109375" style="1" bestFit="1" customWidth="1"/>
    <col min="4406" max="4408" width="5.5703125" style="1" bestFit="1" customWidth="1"/>
    <col min="4409" max="4409" width="4.7109375" style="1" bestFit="1" customWidth="1"/>
    <col min="4410" max="4410" width="10" style="1" bestFit="1" customWidth="1"/>
    <col min="4411" max="4412" width="9" style="1" bestFit="1" customWidth="1"/>
    <col min="4413" max="4413" width="5.5703125" style="1" bestFit="1" customWidth="1"/>
    <col min="4414" max="4414" width="9" style="1" bestFit="1" customWidth="1"/>
    <col min="4415" max="4415" width="22.28515625" style="1" bestFit="1" customWidth="1"/>
    <col min="4416" max="4608" width="65.28515625" style="1"/>
    <col min="4609" max="4609" width="7" style="1" bestFit="1" customWidth="1"/>
    <col min="4610" max="4610" width="66.7109375" style="1" bestFit="1" customWidth="1"/>
    <col min="4611" max="4612" width="10" style="1" bestFit="1" customWidth="1"/>
    <col min="4613" max="4613" width="9" style="1" bestFit="1" customWidth="1"/>
    <col min="4614" max="4615" width="4.7109375" style="1" bestFit="1" customWidth="1"/>
    <col min="4616" max="4616" width="9" style="1" bestFit="1" customWidth="1"/>
    <col min="4617" max="4617" width="10" style="1" bestFit="1" customWidth="1"/>
    <col min="4618" max="4618" width="9" style="1" bestFit="1" customWidth="1"/>
    <col min="4619" max="4619" width="7.5703125" style="1" bestFit="1" customWidth="1"/>
    <col min="4620" max="4620" width="9" style="1" bestFit="1" customWidth="1"/>
    <col min="4621" max="4621" width="4.7109375" style="1" bestFit="1" customWidth="1"/>
    <col min="4622" max="4622" width="5.5703125" style="1" bestFit="1" customWidth="1"/>
    <col min="4623" max="4625" width="4.7109375" style="1" bestFit="1" customWidth="1"/>
    <col min="4626" max="4628" width="9" style="1" bestFit="1" customWidth="1"/>
    <col min="4629" max="4629" width="6.5703125" style="1" bestFit="1" customWidth="1"/>
    <col min="4630" max="4630" width="9" style="1" bestFit="1" customWidth="1"/>
    <col min="4631" max="4632" width="5.5703125" style="1" bestFit="1" customWidth="1"/>
    <col min="4633" max="4634" width="4.7109375" style="1" bestFit="1" customWidth="1"/>
    <col min="4635" max="4635" width="5.5703125" style="1" bestFit="1" customWidth="1"/>
    <col min="4636" max="4636" width="7.5703125" style="1" bestFit="1" customWidth="1"/>
    <col min="4637" max="4638" width="6.5703125" style="1" bestFit="1" customWidth="1"/>
    <col min="4639" max="4639" width="4.7109375" style="1" bestFit="1" customWidth="1"/>
    <col min="4640" max="4640" width="7.5703125" style="1" bestFit="1" customWidth="1"/>
    <col min="4641" max="4645" width="4.7109375" style="1" bestFit="1" customWidth="1"/>
    <col min="4646" max="4646" width="7.5703125" style="1" bestFit="1" customWidth="1"/>
    <col min="4647" max="4648" width="6.5703125" style="1" bestFit="1" customWidth="1"/>
    <col min="4649" max="4649" width="4.7109375" style="1" bestFit="1" customWidth="1"/>
    <col min="4650" max="4650" width="6.5703125" style="1" bestFit="1" customWidth="1"/>
    <col min="4651" max="4651" width="5.5703125" style="1" bestFit="1" customWidth="1"/>
    <col min="4652" max="4652" width="7.5703125" style="1" bestFit="1" customWidth="1"/>
    <col min="4653" max="4653" width="5.5703125" style="1" bestFit="1" customWidth="1"/>
    <col min="4654" max="4655" width="4.7109375" style="1" bestFit="1" customWidth="1"/>
    <col min="4656" max="4657" width="10" style="1" bestFit="1" customWidth="1"/>
    <col min="4658" max="4658" width="9" style="1" bestFit="1" customWidth="1"/>
    <col min="4659" max="4659" width="7.5703125" style="1" bestFit="1" customWidth="1"/>
    <col min="4660" max="4660" width="10" style="1" bestFit="1" customWidth="1"/>
    <col min="4661" max="4661" width="4.7109375" style="1" bestFit="1" customWidth="1"/>
    <col min="4662" max="4664" width="5.5703125" style="1" bestFit="1" customWidth="1"/>
    <col min="4665" max="4665" width="4.7109375" style="1" bestFit="1" customWidth="1"/>
    <col min="4666" max="4666" width="10" style="1" bestFit="1" customWidth="1"/>
    <col min="4667" max="4668" width="9" style="1" bestFit="1" customWidth="1"/>
    <col min="4669" max="4669" width="5.5703125" style="1" bestFit="1" customWidth="1"/>
    <col min="4670" max="4670" width="9" style="1" bestFit="1" customWidth="1"/>
    <col min="4671" max="4671" width="22.28515625" style="1" bestFit="1" customWidth="1"/>
    <col min="4672" max="4864" width="65.28515625" style="1"/>
    <col min="4865" max="4865" width="7" style="1" bestFit="1" customWidth="1"/>
    <col min="4866" max="4866" width="66.7109375" style="1" bestFit="1" customWidth="1"/>
    <col min="4867" max="4868" width="10" style="1" bestFit="1" customWidth="1"/>
    <col min="4869" max="4869" width="9" style="1" bestFit="1" customWidth="1"/>
    <col min="4870" max="4871" width="4.7109375" style="1" bestFit="1" customWidth="1"/>
    <col min="4872" max="4872" width="9" style="1" bestFit="1" customWidth="1"/>
    <col min="4873" max="4873" width="10" style="1" bestFit="1" customWidth="1"/>
    <col min="4874" max="4874" width="9" style="1" bestFit="1" customWidth="1"/>
    <col min="4875" max="4875" width="7.5703125" style="1" bestFit="1" customWidth="1"/>
    <col min="4876" max="4876" width="9" style="1" bestFit="1" customWidth="1"/>
    <col min="4877" max="4877" width="4.7109375" style="1" bestFit="1" customWidth="1"/>
    <col min="4878" max="4878" width="5.5703125" style="1" bestFit="1" customWidth="1"/>
    <col min="4879" max="4881" width="4.7109375" style="1" bestFit="1" customWidth="1"/>
    <col min="4882" max="4884" width="9" style="1" bestFit="1" customWidth="1"/>
    <col min="4885" max="4885" width="6.5703125" style="1" bestFit="1" customWidth="1"/>
    <col min="4886" max="4886" width="9" style="1" bestFit="1" customWidth="1"/>
    <col min="4887" max="4888" width="5.5703125" style="1" bestFit="1" customWidth="1"/>
    <col min="4889" max="4890" width="4.7109375" style="1" bestFit="1" customWidth="1"/>
    <col min="4891" max="4891" width="5.5703125" style="1" bestFit="1" customWidth="1"/>
    <col min="4892" max="4892" width="7.5703125" style="1" bestFit="1" customWidth="1"/>
    <col min="4893" max="4894" width="6.5703125" style="1" bestFit="1" customWidth="1"/>
    <col min="4895" max="4895" width="4.7109375" style="1" bestFit="1" customWidth="1"/>
    <col min="4896" max="4896" width="7.5703125" style="1" bestFit="1" customWidth="1"/>
    <col min="4897" max="4901" width="4.7109375" style="1" bestFit="1" customWidth="1"/>
    <col min="4902" max="4902" width="7.5703125" style="1" bestFit="1" customWidth="1"/>
    <col min="4903" max="4904" width="6.5703125" style="1" bestFit="1" customWidth="1"/>
    <col min="4905" max="4905" width="4.7109375" style="1" bestFit="1" customWidth="1"/>
    <col min="4906" max="4906" width="6.5703125" style="1" bestFit="1" customWidth="1"/>
    <col min="4907" max="4907" width="5.5703125" style="1" bestFit="1" customWidth="1"/>
    <col min="4908" max="4908" width="7.5703125" style="1" bestFit="1" customWidth="1"/>
    <col min="4909" max="4909" width="5.5703125" style="1" bestFit="1" customWidth="1"/>
    <col min="4910" max="4911" width="4.7109375" style="1" bestFit="1" customWidth="1"/>
    <col min="4912" max="4913" width="10" style="1" bestFit="1" customWidth="1"/>
    <col min="4914" max="4914" width="9" style="1" bestFit="1" customWidth="1"/>
    <col min="4915" max="4915" width="7.5703125" style="1" bestFit="1" customWidth="1"/>
    <col min="4916" max="4916" width="10" style="1" bestFit="1" customWidth="1"/>
    <col min="4917" max="4917" width="4.7109375" style="1" bestFit="1" customWidth="1"/>
    <col min="4918" max="4920" width="5.5703125" style="1" bestFit="1" customWidth="1"/>
    <col min="4921" max="4921" width="4.7109375" style="1" bestFit="1" customWidth="1"/>
    <col min="4922" max="4922" width="10" style="1" bestFit="1" customWidth="1"/>
    <col min="4923" max="4924" width="9" style="1" bestFit="1" customWidth="1"/>
    <col min="4925" max="4925" width="5.5703125" style="1" bestFit="1" customWidth="1"/>
    <col min="4926" max="4926" width="9" style="1" bestFit="1" customWidth="1"/>
    <col min="4927" max="4927" width="22.28515625" style="1" bestFit="1" customWidth="1"/>
    <col min="4928" max="5120" width="65.28515625" style="1"/>
    <col min="5121" max="5121" width="7" style="1" bestFit="1" customWidth="1"/>
    <col min="5122" max="5122" width="66.7109375" style="1" bestFit="1" customWidth="1"/>
    <col min="5123" max="5124" width="10" style="1" bestFit="1" customWidth="1"/>
    <col min="5125" max="5125" width="9" style="1" bestFit="1" customWidth="1"/>
    <col min="5126" max="5127" width="4.7109375" style="1" bestFit="1" customWidth="1"/>
    <col min="5128" max="5128" width="9" style="1" bestFit="1" customWidth="1"/>
    <col min="5129" max="5129" width="10" style="1" bestFit="1" customWidth="1"/>
    <col min="5130" max="5130" width="9" style="1" bestFit="1" customWidth="1"/>
    <col min="5131" max="5131" width="7.5703125" style="1" bestFit="1" customWidth="1"/>
    <col min="5132" max="5132" width="9" style="1" bestFit="1" customWidth="1"/>
    <col min="5133" max="5133" width="4.7109375" style="1" bestFit="1" customWidth="1"/>
    <col min="5134" max="5134" width="5.5703125" style="1" bestFit="1" customWidth="1"/>
    <col min="5135" max="5137" width="4.7109375" style="1" bestFit="1" customWidth="1"/>
    <col min="5138" max="5140" width="9" style="1" bestFit="1" customWidth="1"/>
    <col min="5141" max="5141" width="6.5703125" style="1" bestFit="1" customWidth="1"/>
    <col min="5142" max="5142" width="9" style="1" bestFit="1" customWidth="1"/>
    <col min="5143" max="5144" width="5.5703125" style="1" bestFit="1" customWidth="1"/>
    <col min="5145" max="5146" width="4.7109375" style="1" bestFit="1" customWidth="1"/>
    <col min="5147" max="5147" width="5.5703125" style="1" bestFit="1" customWidth="1"/>
    <col min="5148" max="5148" width="7.5703125" style="1" bestFit="1" customWidth="1"/>
    <col min="5149" max="5150" width="6.5703125" style="1" bestFit="1" customWidth="1"/>
    <col min="5151" max="5151" width="4.7109375" style="1" bestFit="1" customWidth="1"/>
    <col min="5152" max="5152" width="7.5703125" style="1" bestFit="1" customWidth="1"/>
    <col min="5153" max="5157" width="4.7109375" style="1" bestFit="1" customWidth="1"/>
    <col min="5158" max="5158" width="7.5703125" style="1" bestFit="1" customWidth="1"/>
    <col min="5159" max="5160" width="6.5703125" style="1" bestFit="1" customWidth="1"/>
    <col min="5161" max="5161" width="4.7109375" style="1" bestFit="1" customWidth="1"/>
    <col min="5162" max="5162" width="6.5703125" style="1" bestFit="1" customWidth="1"/>
    <col min="5163" max="5163" width="5.5703125" style="1" bestFit="1" customWidth="1"/>
    <col min="5164" max="5164" width="7.5703125" style="1" bestFit="1" customWidth="1"/>
    <col min="5165" max="5165" width="5.5703125" style="1" bestFit="1" customWidth="1"/>
    <col min="5166" max="5167" width="4.7109375" style="1" bestFit="1" customWidth="1"/>
    <col min="5168" max="5169" width="10" style="1" bestFit="1" customWidth="1"/>
    <col min="5170" max="5170" width="9" style="1" bestFit="1" customWidth="1"/>
    <col min="5171" max="5171" width="7.5703125" style="1" bestFit="1" customWidth="1"/>
    <col min="5172" max="5172" width="10" style="1" bestFit="1" customWidth="1"/>
    <col min="5173" max="5173" width="4.7109375" style="1" bestFit="1" customWidth="1"/>
    <col min="5174" max="5176" width="5.5703125" style="1" bestFit="1" customWidth="1"/>
    <col min="5177" max="5177" width="4.7109375" style="1" bestFit="1" customWidth="1"/>
    <col min="5178" max="5178" width="10" style="1" bestFit="1" customWidth="1"/>
    <col min="5179" max="5180" width="9" style="1" bestFit="1" customWidth="1"/>
    <col min="5181" max="5181" width="5.5703125" style="1" bestFit="1" customWidth="1"/>
    <col min="5182" max="5182" width="9" style="1" bestFit="1" customWidth="1"/>
    <col min="5183" max="5183" width="22.28515625" style="1" bestFit="1" customWidth="1"/>
    <col min="5184" max="5376" width="65.28515625" style="1"/>
    <col min="5377" max="5377" width="7" style="1" bestFit="1" customWidth="1"/>
    <col min="5378" max="5378" width="66.7109375" style="1" bestFit="1" customWidth="1"/>
    <col min="5379" max="5380" width="10" style="1" bestFit="1" customWidth="1"/>
    <col min="5381" max="5381" width="9" style="1" bestFit="1" customWidth="1"/>
    <col min="5382" max="5383" width="4.7109375" style="1" bestFit="1" customWidth="1"/>
    <col min="5384" max="5384" width="9" style="1" bestFit="1" customWidth="1"/>
    <col min="5385" max="5385" width="10" style="1" bestFit="1" customWidth="1"/>
    <col min="5386" max="5386" width="9" style="1" bestFit="1" customWidth="1"/>
    <col min="5387" max="5387" width="7.5703125" style="1" bestFit="1" customWidth="1"/>
    <col min="5388" max="5388" width="9" style="1" bestFit="1" customWidth="1"/>
    <col min="5389" max="5389" width="4.7109375" style="1" bestFit="1" customWidth="1"/>
    <col min="5390" max="5390" width="5.5703125" style="1" bestFit="1" customWidth="1"/>
    <col min="5391" max="5393" width="4.7109375" style="1" bestFit="1" customWidth="1"/>
    <col min="5394" max="5396" width="9" style="1" bestFit="1" customWidth="1"/>
    <col min="5397" max="5397" width="6.5703125" style="1" bestFit="1" customWidth="1"/>
    <col min="5398" max="5398" width="9" style="1" bestFit="1" customWidth="1"/>
    <col min="5399" max="5400" width="5.5703125" style="1" bestFit="1" customWidth="1"/>
    <col min="5401" max="5402" width="4.7109375" style="1" bestFit="1" customWidth="1"/>
    <col min="5403" max="5403" width="5.5703125" style="1" bestFit="1" customWidth="1"/>
    <col min="5404" max="5404" width="7.5703125" style="1" bestFit="1" customWidth="1"/>
    <col min="5405" max="5406" width="6.5703125" style="1" bestFit="1" customWidth="1"/>
    <col min="5407" max="5407" width="4.7109375" style="1" bestFit="1" customWidth="1"/>
    <col min="5408" max="5408" width="7.5703125" style="1" bestFit="1" customWidth="1"/>
    <col min="5409" max="5413" width="4.7109375" style="1" bestFit="1" customWidth="1"/>
    <col min="5414" max="5414" width="7.5703125" style="1" bestFit="1" customWidth="1"/>
    <col min="5415" max="5416" width="6.5703125" style="1" bestFit="1" customWidth="1"/>
    <col min="5417" max="5417" width="4.7109375" style="1" bestFit="1" customWidth="1"/>
    <col min="5418" max="5418" width="6.5703125" style="1" bestFit="1" customWidth="1"/>
    <col min="5419" max="5419" width="5.5703125" style="1" bestFit="1" customWidth="1"/>
    <col min="5420" max="5420" width="7.5703125" style="1" bestFit="1" customWidth="1"/>
    <col min="5421" max="5421" width="5.5703125" style="1" bestFit="1" customWidth="1"/>
    <col min="5422" max="5423" width="4.7109375" style="1" bestFit="1" customWidth="1"/>
    <col min="5424" max="5425" width="10" style="1" bestFit="1" customWidth="1"/>
    <col min="5426" max="5426" width="9" style="1" bestFit="1" customWidth="1"/>
    <col min="5427" max="5427" width="7.5703125" style="1" bestFit="1" customWidth="1"/>
    <col min="5428" max="5428" width="10" style="1" bestFit="1" customWidth="1"/>
    <col min="5429" max="5429" width="4.7109375" style="1" bestFit="1" customWidth="1"/>
    <col min="5430" max="5432" width="5.5703125" style="1" bestFit="1" customWidth="1"/>
    <col min="5433" max="5433" width="4.7109375" style="1" bestFit="1" customWidth="1"/>
    <col min="5434" max="5434" width="10" style="1" bestFit="1" customWidth="1"/>
    <col min="5435" max="5436" width="9" style="1" bestFit="1" customWidth="1"/>
    <col min="5437" max="5437" width="5.5703125" style="1" bestFit="1" customWidth="1"/>
    <col min="5438" max="5438" width="9" style="1" bestFit="1" customWidth="1"/>
    <col min="5439" max="5439" width="22.28515625" style="1" bestFit="1" customWidth="1"/>
    <col min="5440" max="5632" width="65.28515625" style="1"/>
    <col min="5633" max="5633" width="7" style="1" bestFit="1" customWidth="1"/>
    <col min="5634" max="5634" width="66.7109375" style="1" bestFit="1" customWidth="1"/>
    <col min="5635" max="5636" width="10" style="1" bestFit="1" customWidth="1"/>
    <col min="5637" max="5637" width="9" style="1" bestFit="1" customWidth="1"/>
    <col min="5638" max="5639" width="4.7109375" style="1" bestFit="1" customWidth="1"/>
    <col min="5640" max="5640" width="9" style="1" bestFit="1" customWidth="1"/>
    <col min="5641" max="5641" width="10" style="1" bestFit="1" customWidth="1"/>
    <col min="5642" max="5642" width="9" style="1" bestFit="1" customWidth="1"/>
    <col min="5643" max="5643" width="7.5703125" style="1" bestFit="1" customWidth="1"/>
    <col min="5644" max="5644" width="9" style="1" bestFit="1" customWidth="1"/>
    <col min="5645" max="5645" width="4.7109375" style="1" bestFit="1" customWidth="1"/>
    <col min="5646" max="5646" width="5.5703125" style="1" bestFit="1" customWidth="1"/>
    <col min="5647" max="5649" width="4.7109375" style="1" bestFit="1" customWidth="1"/>
    <col min="5650" max="5652" width="9" style="1" bestFit="1" customWidth="1"/>
    <col min="5653" max="5653" width="6.5703125" style="1" bestFit="1" customWidth="1"/>
    <col min="5654" max="5654" width="9" style="1" bestFit="1" customWidth="1"/>
    <col min="5655" max="5656" width="5.5703125" style="1" bestFit="1" customWidth="1"/>
    <col min="5657" max="5658" width="4.7109375" style="1" bestFit="1" customWidth="1"/>
    <col min="5659" max="5659" width="5.5703125" style="1" bestFit="1" customWidth="1"/>
    <col min="5660" max="5660" width="7.5703125" style="1" bestFit="1" customWidth="1"/>
    <col min="5661" max="5662" width="6.5703125" style="1" bestFit="1" customWidth="1"/>
    <col min="5663" max="5663" width="4.7109375" style="1" bestFit="1" customWidth="1"/>
    <col min="5664" max="5664" width="7.5703125" style="1" bestFit="1" customWidth="1"/>
    <col min="5665" max="5669" width="4.7109375" style="1" bestFit="1" customWidth="1"/>
    <col min="5670" max="5670" width="7.5703125" style="1" bestFit="1" customWidth="1"/>
    <col min="5671" max="5672" width="6.5703125" style="1" bestFit="1" customWidth="1"/>
    <col min="5673" max="5673" width="4.7109375" style="1" bestFit="1" customWidth="1"/>
    <col min="5674" max="5674" width="6.5703125" style="1" bestFit="1" customWidth="1"/>
    <col min="5675" max="5675" width="5.5703125" style="1" bestFit="1" customWidth="1"/>
    <col min="5676" max="5676" width="7.5703125" style="1" bestFit="1" customWidth="1"/>
    <col min="5677" max="5677" width="5.5703125" style="1" bestFit="1" customWidth="1"/>
    <col min="5678" max="5679" width="4.7109375" style="1" bestFit="1" customWidth="1"/>
    <col min="5680" max="5681" width="10" style="1" bestFit="1" customWidth="1"/>
    <col min="5682" max="5682" width="9" style="1" bestFit="1" customWidth="1"/>
    <col min="5683" max="5683" width="7.5703125" style="1" bestFit="1" customWidth="1"/>
    <col min="5684" max="5684" width="10" style="1" bestFit="1" customWidth="1"/>
    <col min="5685" max="5685" width="4.7109375" style="1" bestFit="1" customWidth="1"/>
    <col min="5686" max="5688" width="5.5703125" style="1" bestFit="1" customWidth="1"/>
    <col min="5689" max="5689" width="4.7109375" style="1" bestFit="1" customWidth="1"/>
    <col min="5690" max="5690" width="10" style="1" bestFit="1" customWidth="1"/>
    <col min="5691" max="5692" width="9" style="1" bestFit="1" customWidth="1"/>
    <col min="5693" max="5693" width="5.5703125" style="1" bestFit="1" customWidth="1"/>
    <col min="5694" max="5694" width="9" style="1" bestFit="1" customWidth="1"/>
    <col min="5695" max="5695" width="22.28515625" style="1" bestFit="1" customWidth="1"/>
    <col min="5696" max="5888" width="65.28515625" style="1"/>
    <col min="5889" max="5889" width="7" style="1" bestFit="1" customWidth="1"/>
    <col min="5890" max="5890" width="66.7109375" style="1" bestFit="1" customWidth="1"/>
    <col min="5891" max="5892" width="10" style="1" bestFit="1" customWidth="1"/>
    <col min="5893" max="5893" width="9" style="1" bestFit="1" customWidth="1"/>
    <col min="5894" max="5895" width="4.7109375" style="1" bestFit="1" customWidth="1"/>
    <col min="5896" max="5896" width="9" style="1" bestFit="1" customWidth="1"/>
    <col min="5897" max="5897" width="10" style="1" bestFit="1" customWidth="1"/>
    <col min="5898" max="5898" width="9" style="1" bestFit="1" customWidth="1"/>
    <col min="5899" max="5899" width="7.5703125" style="1" bestFit="1" customWidth="1"/>
    <col min="5900" max="5900" width="9" style="1" bestFit="1" customWidth="1"/>
    <col min="5901" max="5901" width="4.7109375" style="1" bestFit="1" customWidth="1"/>
    <col min="5902" max="5902" width="5.5703125" style="1" bestFit="1" customWidth="1"/>
    <col min="5903" max="5905" width="4.7109375" style="1" bestFit="1" customWidth="1"/>
    <col min="5906" max="5908" width="9" style="1" bestFit="1" customWidth="1"/>
    <col min="5909" max="5909" width="6.5703125" style="1" bestFit="1" customWidth="1"/>
    <col min="5910" max="5910" width="9" style="1" bestFit="1" customWidth="1"/>
    <col min="5911" max="5912" width="5.5703125" style="1" bestFit="1" customWidth="1"/>
    <col min="5913" max="5914" width="4.7109375" style="1" bestFit="1" customWidth="1"/>
    <col min="5915" max="5915" width="5.5703125" style="1" bestFit="1" customWidth="1"/>
    <col min="5916" max="5916" width="7.5703125" style="1" bestFit="1" customWidth="1"/>
    <col min="5917" max="5918" width="6.5703125" style="1" bestFit="1" customWidth="1"/>
    <col min="5919" max="5919" width="4.7109375" style="1" bestFit="1" customWidth="1"/>
    <col min="5920" max="5920" width="7.5703125" style="1" bestFit="1" customWidth="1"/>
    <col min="5921" max="5925" width="4.7109375" style="1" bestFit="1" customWidth="1"/>
    <col min="5926" max="5926" width="7.5703125" style="1" bestFit="1" customWidth="1"/>
    <col min="5927" max="5928" width="6.5703125" style="1" bestFit="1" customWidth="1"/>
    <col min="5929" max="5929" width="4.7109375" style="1" bestFit="1" customWidth="1"/>
    <col min="5930" max="5930" width="6.5703125" style="1" bestFit="1" customWidth="1"/>
    <col min="5931" max="5931" width="5.5703125" style="1" bestFit="1" customWidth="1"/>
    <col min="5932" max="5932" width="7.5703125" style="1" bestFit="1" customWidth="1"/>
    <col min="5933" max="5933" width="5.5703125" style="1" bestFit="1" customWidth="1"/>
    <col min="5934" max="5935" width="4.7109375" style="1" bestFit="1" customWidth="1"/>
    <col min="5936" max="5937" width="10" style="1" bestFit="1" customWidth="1"/>
    <col min="5938" max="5938" width="9" style="1" bestFit="1" customWidth="1"/>
    <col min="5939" max="5939" width="7.5703125" style="1" bestFit="1" customWidth="1"/>
    <col min="5940" max="5940" width="10" style="1" bestFit="1" customWidth="1"/>
    <col min="5941" max="5941" width="4.7109375" style="1" bestFit="1" customWidth="1"/>
    <col min="5942" max="5944" width="5.5703125" style="1" bestFit="1" customWidth="1"/>
    <col min="5945" max="5945" width="4.7109375" style="1" bestFit="1" customWidth="1"/>
    <col min="5946" max="5946" width="10" style="1" bestFit="1" customWidth="1"/>
    <col min="5947" max="5948" width="9" style="1" bestFit="1" customWidth="1"/>
    <col min="5949" max="5949" width="5.5703125" style="1" bestFit="1" customWidth="1"/>
    <col min="5950" max="5950" width="9" style="1" bestFit="1" customWidth="1"/>
    <col min="5951" max="5951" width="22.28515625" style="1" bestFit="1" customWidth="1"/>
    <col min="5952" max="6144" width="65.28515625" style="1"/>
    <col min="6145" max="6145" width="7" style="1" bestFit="1" customWidth="1"/>
    <col min="6146" max="6146" width="66.7109375" style="1" bestFit="1" customWidth="1"/>
    <col min="6147" max="6148" width="10" style="1" bestFit="1" customWidth="1"/>
    <col min="6149" max="6149" width="9" style="1" bestFit="1" customWidth="1"/>
    <col min="6150" max="6151" width="4.7109375" style="1" bestFit="1" customWidth="1"/>
    <col min="6152" max="6152" width="9" style="1" bestFit="1" customWidth="1"/>
    <col min="6153" max="6153" width="10" style="1" bestFit="1" customWidth="1"/>
    <col min="6154" max="6154" width="9" style="1" bestFit="1" customWidth="1"/>
    <col min="6155" max="6155" width="7.5703125" style="1" bestFit="1" customWidth="1"/>
    <col min="6156" max="6156" width="9" style="1" bestFit="1" customWidth="1"/>
    <col min="6157" max="6157" width="4.7109375" style="1" bestFit="1" customWidth="1"/>
    <col min="6158" max="6158" width="5.5703125" style="1" bestFit="1" customWidth="1"/>
    <col min="6159" max="6161" width="4.7109375" style="1" bestFit="1" customWidth="1"/>
    <col min="6162" max="6164" width="9" style="1" bestFit="1" customWidth="1"/>
    <col min="6165" max="6165" width="6.5703125" style="1" bestFit="1" customWidth="1"/>
    <col min="6166" max="6166" width="9" style="1" bestFit="1" customWidth="1"/>
    <col min="6167" max="6168" width="5.5703125" style="1" bestFit="1" customWidth="1"/>
    <col min="6169" max="6170" width="4.7109375" style="1" bestFit="1" customWidth="1"/>
    <col min="6171" max="6171" width="5.5703125" style="1" bestFit="1" customWidth="1"/>
    <col min="6172" max="6172" width="7.5703125" style="1" bestFit="1" customWidth="1"/>
    <col min="6173" max="6174" width="6.5703125" style="1" bestFit="1" customWidth="1"/>
    <col min="6175" max="6175" width="4.7109375" style="1" bestFit="1" customWidth="1"/>
    <col min="6176" max="6176" width="7.5703125" style="1" bestFit="1" customWidth="1"/>
    <col min="6177" max="6181" width="4.7109375" style="1" bestFit="1" customWidth="1"/>
    <col min="6182" max="6182" width="7.5703125" style="1" bestFit="1" customWidth="1"/>
    <col min="6183" max="6184" width="6.5703125" style="1" bestFit="1" customWidth="1"/>
    <col min="6185" max="6185" width="4.7109375" style="1" bestFit="1" customWidth="1"/>
    <col min="6186" max="6186" width="6.5703125" style="1" bestFit="1" customWidth="1"/>
    <col min="6187" max="6187" width="5.5703125" style="1" bestFit="1" customWidth="1"/>
    <col min="6188" max="6188" width="7.5703125" style="1" bestFit="1" customWidth="1"/>
    <col min="6189" max="6189" width="5.5703125" style="1" bestFit="1" customWidth="1"/>
    <col min="6190" max="6191" width="4.7109375" style="1" bestFit="1" customWidth="1"/>
    <col min="6192" max="6193" width="10" style="1" bestFit="1" customWidth="1"/>
    <col min="6194" max="6194" width="9" style="1" bestFit="1" customWidth="1"/>
    <col min="6195" max="6195" width="7.5703125" style="1" bestFit="1" customWidth="1"/>
    <col min="6196" max="6196" width="10" style="1" bestFit="1" customWidth="1"/>
    <col min="6197" max="6197" width="4.7109375" style="1" bestFit="1" customWidth="1"/>
    <col min="6198" max="6200" width="5.5703125" style="1" bestFit="1" customWidth="1"/>
    <col min="6201" max="6201" width="4.7109375" style="1" bestFit="1" customWidth="1"/>
    <col min="6202" max="6202" width="10" style="1" bestFit="1" customWidth="1"/>
    <col min="6203" max="6204" width="9" style="1" bestFit="1" customWidth="1"/>
    <col min="6205" max="6205" width="5.5703125" style="1" bestFit="1" customWidth="1"/>
    <col min="6206" max="6206" width="9" style="1" bestFit="1" customWidth="1"/>
    <col min="6207" max="6207" width="22.28515625" style="1" bestFit="1" customWidth="1"/>
    <col min="6208" max="6400" width="65.28515625" style="1"/>
    <col min="6401" max="6401" width="7" style="1" bestFit="1" customWidth="1"/>
    <col min="6402" max="6402" width="66.7109375" style="1" bestFit="1" customWidth="1"/>
    <col min="6403" max="6404" width="10" style="1" bestFit="1" customWidth="1"/>
    <col min="6405" max="6405" width="9" style="1" bestFit="1" customWidth="1"/>
    <col min="6406" max="6407" width="4.7109375" style="1" bestFit="1" customWidth="1"/>
    <col min="6408" max="6408" width="9" style="1" bestFit="1" customWidth="1"/>
    <col min="6409" max="6409" width="10" style="1" bestFit="1" customWidth="1"/>
    <col min="6410" max="6410" width="9" style="1" bestFit="1" customWidth="1"/>
    <col min="6411" max="6411" width="7.5703125" style="1" bestFit="1" customWidth="1"/>
    <col min="6412" max="6412" width="9" style="1" bestFit="1" customWidth="1"/>
    <col min="6413" max="6413" width="4.7109375" style="1" bestFit="1" customWidth="1"/>
    <col min="6414" max="6414" width="5.5703125" style="1" bestFit="1" customWidth="1"/>
    <col min="6415" max="6417" width="4.7109375" style="1" bestFit="1" customWidth="1"/>
    <col min="6418" max="6420" width="9" style="1" bestFit="1" customWidth="1"/>
    <col min="6421" max="6421" width="6.5703125" style="1" bestFit="1" customWidth="1"/>
    <col min="6422" max="6422" width="9" style="1" bestFit="1" customWidth="1"/>
    <col min="6423" max="6424" width="5.5703125" style="1" bestFit="1" customWidth="1"/>
    <col min="6425" max="6426" width="4.7109375" style="1" bestFit="1" customWidth="1"/>
    <col min="6427" max="6427" width="5.5703125" style="1" bestFit="1" customWidth="1"/>
    <col min="6428" max="6428" width="7.5703125" style="1" bestFit="1" customWidth="1"/>
    <col min="6429" max="6430" width="6.5703125" style="1" bestFit="1" customWidth="1"/>
    <col min="6431" max="6431" width="4.7109375" style="1" bestFit="1" customWidth="1"/>
    <col min="6432" max="6432" width="7.5703125" style="1" bestFit="1" customWidth="1"/>
    <col min="6433" max="6437" width="4.7109375" style="1" bestFit="1" customWidth="1"/>
    <col min="6438" max="6438" width="7.5703125" style="1" bestFit="1" customWidth="1"/>
    <col min="6439" max="6440" width="6.5703125" style="1" bestFit="1" customWidth="1"/>
    <col min="6441" max="6441" width="4.7109375" style="1" bestFit="1" customWidth="1"/>
    <col min="6442" max="6442" width="6.5703125" style="1" bestFit="1" customWidth="1"/>
    <col min="6443" max="6443" width="5.5703125" style="1" bestFit="1" customWidth="1"/>
    <col min="6444" max="6444" width="7.5703125" style="1" bestFit="1" customWidth="1"/>
    <col min="6445" max="6445" width="5.5703125" style="1" bestFit="1" customWidth="1"/>
    <col min="6446" max="6447" width="4.7109375" style="1" bestFit="1" customWidth="1"/>
    <col min="6448" max="6449" width="10" style="1" bestFit="1" customWidth="1"/>
    <col min="6450" max="6450" width="9" style="1" bestFit="1" customWidth="1"/>
    <col min="6451" max="6451" width="7.5703125" style="1" bestFit="1" customWidth="1"/>
    <col min="6452" max="6452" width="10" style="1" bestFit="1" customWidth="1"/>
    <col min="6453" max="6453" width="4.7109375" style="1" bestFit="1" customWidth="1"/>
    <col min="6454" max="6456" width="5.5703125" style="1" bestFit="1" customWidth="1"/>
    <col min="6457" max="6457" width="4.7109375" style="1" bestFit="1" customWidth="1"/>
    <col min="6458" max="6458" width="10" style="1" bestFit="1" customWidth="1"/>
    <col min="6459" max="6460" width="9" style="1" bestFit="1" customWidth="1"/>
    <col min="6461" max="6461" width="5.5703125" style="1" bestFit="1" customWidth="1"/>
    <col min="6462" max="6462" width="9" style="1" bestFit="1" customWidth="1"/>
    <col min="6463" max="6463" width="22.28515625" style="1" bestFit="1" customWidth="1"/>
    <col min="6464" max="6656" width="65.28515625" style="1"/>
    <col min="6657" max="6657" width="7" style="1" bestFit="1" customWidth="1"/>
    <col min="6658" max="6658" width="66.7109375" style="1" bestFit="1" customWidth="1"/>
    <col min="6659" max="6660" width="10" style="1" bestFit="1" customWidth="1"/>
    <col min="6661" max="6661" width="9" style="1" bestFit="1" customWidth="1"/>
    <col min="6662" max="6663" width="4.7109375" style="1" bestFit="1" customWidth="1"/>
    <col min="6664" max="6664" width="9" style="1" bestFit="1" customWidth="1"/>
    <col min="6665" max="6665" width="10" style="1" bestFit="1" customWidth="1"/>
    <col min="6666" max="6666" width="9" style="1" bestFit="1" customWidth="1"/>
    <col min="6667" max="6667" width="7.5703125" style="1" bestFit="1" customWidth="1"/>
    <col min="6668" max="6668" width="9" style="1" bestFit="1" customWidth="1"/>
    <col min="6669" max="6669" width="4.7109375" style="1" bestFit="1" customWidth="1"/>
    <col min="6670" max="6670" width="5.5703125" style="1" bestFit="1" customWidth="1"/>
    <col min="6671" max="6673" width="4.7109375" style="1" bestFit="1" customWidth="1"/>
    <col min="6674" max="6676" width="9" style="1" bestFit="1" customWidth="1"/>
    <col min="6677" max="6677" width="6.5703125" style="1" bestFit="1" customWidth="1"/>
    <col min="6678" max="6678" width="9" style="1" bestFit="1" customWidth="1"/>
    <col min="6679" max="6680" width="5.5703125" style="1" bestFit="1" customWidth="1"/>
    <col min="6681" max="6682" width="4.7109375" style="1" bestFit="1" customWidth="1"/>
    <col min="6683" max="6683" width="5.5703125" style="1" bestFit="1" customWidth="1"/>
    <col min="6684" max="6684" width="7.5703125" style="1" bestFit="1" customWidth="1"/>
    <col min="6685" max="6686" width="6.5703125" style="1" bestFit="1" customWidth="1"/>
    <col min="6687" max="6687" width="4.7109375" style="1" bestFit="1" customWidth="1"/>
    <col min="6688" max="6688" width="7.5703125" style="1" bestFit="1" customWidth="1"/>
    <col min="6689" max="6693" width="4.7109375" style="1" bestFit="1" customWidth="1"/>
    <col min="6694" max="6694" width="7.5703125" style="1" bestFit="1" customWidth="1"/>
    <col min="6695" max="6696" width="6.5703125" style="1" bestFit="1" customWidth="1"/>
    <col min="6697" max="6697" width="4.7109375" style="1" bestFit="1" customWidth="1"/>
    <col min="6698" max="6698" width="6.5703125" style="1" bestFit="1" customWidth="1"/>
    <col min="6699" max="6699" width="5.5703125" style="1" bestFit="1" customWidth="1"/>
    <col min="6700" max="6700" width="7.5703125" style="1" bestFit="1" customWidth="1"/>
    <col min="6701" max="6701" width="5.5703125" style="1" bestFit="1" customWidth="1"/>
    <col min="6702" max="6703" width="4.7109375" style="1" bestFit="1" customWidth="1"/>
    <col min="6704" max="6705" width="10" style="1" bestFit="1" customWidth="1"/>
    <col min="6706" max="6706" width="9" style="1" bestFit="1" customWidth="1"/>
    <col min="6707" max="6707" width="7.5703125" style="1" bestFit="1" customWidth="1"/>
    <col min="6708" max="6708" width="10" style="1" bestFit="1" customWidth="1"/>
    <col min="6709" max="6709" width="4.7109375" style="1" bestFit="1" customWidth="1"/>
    <col min="6710" max="6712" width="5.5703125" style="1" bestFit="1" customWidth="1"/>
    <col min="6713" max="6713" width="4.7109375" style="1" bestFit="1" customWidth="1"/>
    <col min="6714" max="6714" width="10" style="1" bestFit="1" customWidth="1"/>
    <col min="6715" max="6716" width="9" style="1" bestFit="1" customWidth="1"/>
    <col min="6717" max="6717" width="5.5703125" style="1" bestFit="1" customWidth="1"/>
    <col min="6718" max="6718" width="9" style="1" bestFit="1" customWidth="1"/>
    <col min="6719" max="6719" width="22.28515625" style="1" bestFit="1" customWidth="1"/>
    <col min="6720" max="6912" width="65.28515625" style="1"/>
    <col min="6913" max="6913" width="7" style="1" bestFit="1" customWidth="1"/>
    <col min="6914" max="6914" width="66.7109375" style="1" bestFit="1" customWidth="1"/>
    <col min="6915" max="6916" width="10" style="1" bestFit="1" customWidth="1"/>
    <col min="6917" max="6917" width="9" style="1" bestFit="1" customWidth="1"/>
    <col min="6918" max="6919" width="4.7109375" style="1" bestFit="1" customWidth="1"/>
    <col min="6920" max="6920" width="9" style="1" bestFit="1" customWidth="1"/>
    <col min="6921" max="6921" width="10" style="1" bestFit="1" customWidth="1"/>
    <col min="6922" max="6922" width="9" style="1" bestFit="1" customWidth="1"/>
    <col min="6923" max="6923" width="7.5703125" style="1" bestFit="1" customWidth="1"/>
    <col min="6924" max="6924" width="9" style="1" bestFit="1" customWidth="1"/>
    <col min="6925" max="6925" width="4.7109375" style="1" bestFit="1" customWidth="1"/>
    <col min="6926" max="6926" width="5.5703125" style="1" bestFit="1" customWidth="1"/>
    <col min="6927" max="6929" width="4.7109375" style="1" bestFit="1" customWidth="1"/>
    <col min="6930" max="6932" width="9" style="1" bestFit="1" customWidth="1"/>
    <col min="6933" max="6933" width="6.5703125" style="1" bestFit="1" customWidth="1"/>
    <col min="6934" max="6934" width="9" style="1" bestFit="1" customWidth="1"/>
    <col min="6935" max="6936" width="5.5703125" style="1" bestFit="1" customWidth="1"/>
    <col min="6937" max="6938" width="4.7109375" style="1" bestFit="1" customWidth="1"/>
    <col min="6939" max="6939" width="5.5703125" style="1" bestFit="1" customWidth="1"/>
    <col min="6940" max="6940" width="7.5703125" style="1" bestFit="1" customWidth="1"/>
    <col min="6941" max="6942" width="6.5703125" style="1" bestFit="1" customWidth="1"/>
    <col min="6943" max="6943" width="4.7109375" style="1" bestFit="1" customWidth="1"/>
    <col min="6944" max="6944" width="7.5703125" style="1" bestFit="1" customWidth="1"/>
    <col min="6945" max="6949" width="4.7109375" style="1" bestFit="1" customWidth="1"/>
    <col min="6950" max="6950" width="7.5703125" style="1" bestFit="1" customWidth="1"/>
    <col min="6951" max="6952" width="6.5703125" style="1" bestFit="1" customWidth="1"/>
    <col min="6953" max="6953" width="4.7109375" style="1" bestFit="1" customWidth="1"/>
    <col min="6954" max="6954" width="6.5703125" style="1" bestFit="1" customWidth="1"/>
    <col min="6955" max="6955" width="5.5703125" style="1" bestFit="1" customWidth="1"/>
    <col min="6956" max="6956" width="7.5703125" style="1" bestFit="1" customWidth="1"/>
    <col min="6957" max="6957" width="5.5703125" style="1" bestFit="1" customWidth="1"/>
    <col min="6958" max="6959" width="4.7109375" style="1" bestFit="1" customWidth="1"/>
    <col min="6960" max="6961" width="10" style="1" bestFit="1" customWidth="1"/>
    <col min="6962" max="6962" width="9" style="1" bestFit="1" customWidth="1"/>
    <col min="6963" max="6963" width="7.5703125" style="1" bestFit="1" customWidth="1"/>
    <col min="6964" max="6964" width="10" style="1" bestFit="1" customWidth="1"/>
    <col min="6965" max="6965" width="4.7109375" style="1" bestFit="1" customWidth="1"/>
    <col min="6966" max="6968" width="5.5703125" style="1" bestFit="1" customWidth="1"/>
    <col min="6969" max="6969" width="4.7109375" style="1" bestFit="1" customWidth="1"/>
    <col min="6970" max="6970" width="10" style="1" bestFit="1" customWidth="1"/>
    <col min="6971" max="6972" width="9" style="1" bestFit="1" customWidth="1"/>
    <col min="6973" max="6973" width="5.5703125" style="1" bestFit="1" customWidth="1"/>
    <col min="6974" max="6974" width="9" style="1" bestFit="1" customWidth="1"/>
    <col min="6975" max="6975" width="22.28515625" style="1" bestFit="1" customWidth="1"/>
    <col min="6976" max="7168" width="65.28515625" style="1"/>
    <col min="7169" max="7169" width="7" style="1" bestFit="1" customWidth="1"/>
    <col min="7170" max="7170" width="66.7109375" style="1" bestFit="1" customWidth="1"/>
    <col min="7171" max="7172" width="10" style="1" bestFit="1" customWidth="1"/>
    <col min="7173" max="7173" width="9" style="1" bestFit="1" customWidth="1"/>
    <col min="7174" max="7175" width="4.7109375" style="1" bestFit="1" customWidth="1"/>
    <col min="7176" max="7176" width="9" style="1" bestFit="1" customWidth="1"/>
    <col min="7177" max="7177" width="10" style="1" bestFit="1" customWidth="1"/>
    <col min="7178" max="7178" width="9" style="1" bestFit="1" customWidth="1"/>
    <col min="7179" max="7179" width="7.5703125" style="1" bestFit="1" customWidth="1"/>
    <col min="7180" max="7180" width="9" style="1" bestFit="1" customWidth="1"/>
    <col min="7181" max="7181" width="4.7109375" style="1" bestFit="1" customWidth="1"/>
    <col min="7182" max="7182" width="5.5703125" style="1" bestFit="1" customWidth="1"/>
    <col min="7183" max="7185" width="4.7109375" style="1" bestFit="1" customWidth="1"/>
    <col min="7186" max="7188" width="9" style="1" bestFit="1" customWidth="1"/>
    <col min="7189" max="7189" width="6.5703125" style="1" bestFit="1" customWidth="1"/>
    <col min="7190" max="7190" width="9" style="1" bestFit="1" customWidth="1"/>
    <col min="7191" max="7192" width="5.5703125" style="1" bestFit="1" customWidth="1"/>
    <col min="7193" max="7194" width="4.7109375" style="1" bestFit="1" customWidth="1"/>
    <col min="7195" max="7195" width="5.5703125" style="1" bestFit="1" customWidth="1"/>
    <col min="7196" max="7196" width="7.5703125" style="1" bestFit="1" customWidth="1"/>
    <col min="7197" max="7198" width="6.5703125" style="1" bestFit="1" customWidth="1"/>
    <col min="7199" max="7199" width="4.7109375" style="1" bestFit="1" customWidth="1"/>
    <col min="7200" max="7200" width="7.5703125" style="1" bestFit="1" customWidth="1"/>
    <col min="7201" max="7205" width="4.7109375" style="1" bestFit="1" customWidth="1"/>
    <col min="7206" max="7206" width="7.5703125" style="1" bestFit="1" customWidth="1"/>
    <col min="7207" max="7208" width="6.5703125" style="1" bestFit="1" customWidth="1"/>
    <col min="7209" max="7209" width="4.7109375" style="1" bestFit="1" customWidth="1"/>
    <col min="7210" max="7210" width="6.5703125" style="1" bestFit="1" customWidth="1"/>
    <col min="7211" max="7211" width="5.5703125" style="1" bestFit="1" customWidth="1"/>
    <col min="7212" max="7212" width="7.5703125" style="1" bestFit="1" customWidth="1"/>
    <col min="7213" max="7213" width="5.5703125" style="1" bestFit="1" customWidth="1"/>
    <col min="7214" max="7215" width="4.7109375" style="1" bestFit="1" customWidth="1"/>
    <col min="7216" max="7217" width="10" style="1" bestFit="1" customWidth="1"/>
    <col min="7218" max="7218" width="9" style="1" bestFit="1" customWidth="1"/>
    <col min="7219" max="7219" width="7.5703125" style="1" bestFit="1" customWidth="1"/>
    <col min="7220" max="7220" width="10" style="1" bestFit="1" customWidth="1"/>
    <col min="7221" max="7221" width="4.7109375" style="1" bestFit="1" customWidth="1"/>
    <col min="7222" max="7224" width="5.5703125" style="1" bestFit="1" customWidth="1"/>
    <col min="7225" max="7225" width="4.7109375" style="1" bestFit="1" customWidth="1"/>
    <col min="7226" max="7226" width="10" style="1" bestFit="1" customWidth="1"/>
    <col min="7227" max="7228" width="9" style="1" bestFit="1" customWidth="1"/>
    <col min="7229" max="7229" width="5.5703125" style="1" bestFit="1" customWidth="1"/>
    <col min="7230" max="7230" width="9" style="1" bestFit="1" customWidth="1"/>
    <col min="7231" max="7231" width="22.28515625" style="1" bestFit="1" customWidth="1"/>
    <col min="7232" max="7424" width="65.28515625" style="1"/>
    <col min="7425" max="7425" width="7" style="1" bestFit="1" customWidth="1"/>
    <col min="7426" max="7426" width="66.7109375" style="1" bestFit="1" customWidth="1"/>
    <col min="7427" max="7428" width="10" style="1" bestFit="1" customWidth="1"/>
    <col min="7429" max="7429" width="9" style="1" bestFit="1" customWidth="1"/>
    <col min="7430" max="7431" width="4.7109375" style="1" bestFit="1" customWidth="1"/>
    <col min="7432" max="7432" width="9" style="1" bestFit="1" customWidth="1"/>
    <col min="7433" max="7433" width="10" style="1" bestFit="1" customWidth="1"/>
    <col min="7434" max="7434" width="9" style="1" bestFit="1" customWidth="1"/>
    <col min="7435" max="7435" width="7.5703125" style="1" bestFit="1" customWidth="1"/>
    <col min="7436" max="7436" width="9" style="1" bestFit="1" customWidth="1"/>
    <col min="7437" max="7437" width="4.7109375" style="1" bestFit="1" customWidth="1"/>
    <col min="7438" max="7438" width="5.5703125" style="1" bestFit="1" customWidth="1"/>
    <col min="7439" max="7441" width="4.7109375" style="1" bestFit="1" customWidth="1"/>
    <col min="7442" max="7444" width="9" style="1" bestFit="1" customWidth="1"/>
    <col min="7445" max="7445" width="6.5703125" style="1" bestFit="1" customWidth="1"/>
    <col min="7446" max="7446" width="9" style="1" bestFit="1" customWidth="1"/>
    <col min="7447" max="7448" width="5.5703125" style="1" bestFit="1" customWidth="1"/>
    <col min="7449" max="7450" width="4.7109375" style="1" bestFit="1" customWidth="1"/>
    <col min="7451" max="7451" width="5.5703125" style="1" bestFit="1" customWidth="1"/>
    <col min="7452" max="7452" width="7.5703125" style="1" bestFit="1" customWidth="1"/>
    <col min="7453" max="7454" width="6.5703125" style="1" bestFit="1" customWidth="1"/>
    <col min="7455" max="7455" width="4.7109375" style="1" bestFit="1" customWidth="1"/>
    <col min="7456" max="7456" width="7.5703125" style="1" bestFit="1" customWidth="1"/>
    <col min="7457" max="7461" width="4.7109375" style="1" bestFit="1" customWidth="1"/>
    <col min="7462" max="7462" width="7.5703125" style="1" bestFit="1" customWidth="1"/>
    <col min="7463" max="7464" width="6.5703125" style="1" bestFit="1" customWidth="1"/>
    <col min="7465" max="7465" width="4.7109375" style="1" bestFit="1" customWidth="1"/>
    <col min="7466" max="7466" width="6.5703125" style="1" bestFit="1" customWidth="1"/>
    <col min="7467" max="7467" width="5.5703125" style="1" bestFit="1" customWidth="1"/>
    <col min="7468" max="7468" width="7.5703125" style="1" bestFit="1" customWidth="1"/>
    <col min="7469" max="7469" width="5.5703125" style="1" bestFit="1" customWidth="1"/>
    <col min="7470" max="7471" width="4.7109375" style="1" bestFit="1" customWidth="1"/>
    <col min="7472" max="7473" width="10" style="1" bestFit="1" customWidth="1"/>
    <col min="7474" max="7474" width="9" style="1" bestFit="1" customWidth="1"/>
    <col min="7475" max="7475" width="7.5703125" style="1" bestFit="1" customWidth="1"/>
    <col min="7476" max="7476" width="10" style="1" bestFit="1" customWidth="1"/>
    <col min="7477" max="7477" width="4.7109375" style="1" bestFit="1" customWidth="1"/>
    <col min="7478" max="7480" width="5.5703125" style="1" bestFit="1" customWidth="1"/>
    <col min="7481" max="7481" width="4.7109375" style="1" bestFit="1" customWidth="1"/>
    <col min="7482" max="7482" width="10" style="1" bestFit="1" customWidth="1"/>
    <col min="7483" max="7484" width="9" style="1" bestFit="1" customWidth="1"/>
    <col min="7485" max="7485" width="5.5703125" style="1" bestFit="1" customWidth="1"/>
    <col min="7486" max="7486" width="9" style="1" bestFit="1" customWidth="1"/>
    <col min="7487" max="7487" width="22.28515625" style="1" bestFit="1" customWidth="1"/>
    <col min="7488" max="7680" width="65.28515625" style="1"/>
    <col min="7681" max="7681" width="7" style="1" bestFit="1" customWidth="1"/>
    <col min="7682" max="7682" width="66.7109375" style="1" bestFit="1" customWidth="1"/>
    <col min="7683" max="7684" width="10" style="1" bestFit="1" customWidth="1"/>
    <col min="7685" max="7685" width="9" style="1" bestFit="1" customWidth="1"/>
    <col min="7686" max="7687" width="4.7109375" style="1" bestFit="1" customWidth="1"/>
    <col min="7688" max="7688" width="9" style="1" bestFit="1" customWidth="1"/>
    <col min="7689" max="7689" width="10" style="1" bestFit="1" customWidth="1"/>
    <col min="7690" max="7690" width="9" style="1" bestFit="1" customWidth="1"/>
    <col min="7691" max="7691" width="7.5703125" style="1" bestFit="1" customWidth="1"/>
    <col min="7692" max="7692" width="9" style="1" bestFit="1" customWidth="1"/>
    <col min="7693" max="7693" width="4.7109375" style="1" bestFit="1" customWidth="1"/>
    <col min="7694" max="7694" width="5.5703125" style="1" bestFit="1" customWidth="1"/>
    <col min="7695" max="7697" width="4.7109375" style="1" bestFit="1" customWidth="1"/>
    <col min="7698" max="7700" width="9" style="1" bestFit="1" customWidth="1"/>
    <col min="7701" max="7701" width="6.5703125" style="1" bestFit="1" customWidth="1"/>
    <col min="7702" max="7702" width="9" style="1" bestFit="1" customWidth="1"/>
    <col min="7703" max="7704" width="5.5703125" style="1" bestFit="1" customWidth="1"/>
    <col min="7705" max="7706" width="4.7109375" style="1" bestFit="1" customWidth="1"/>
    <col min="7707" max="7707" width="5.5703125" style="1" bestFit="1" customWidth="1"/>
    <col min="7708" max="7708" width="7.5703125" style="1" bestFit="1" customWidth="1"/>
    <col min="7709" max="7710" width="6.5703125" style="1" bestFit="1" customWidth="1"/>
    <col min="7711" max="7711" width="4.7109375" style="1" bestFit="1" customWidth="1"/>
    <col min="7712" max="7712" width="7.5703125" style="1" bestFit="1" customWidth="1"/>
    <col min="7713" max="7717" width="4.7109375" style="1" bestFit="1" customWidth="1"/>
    <col min="7718" max="7718" width="7.5703125" style="1" bestFit="1" customWidth="1"/>
    <col min="7719" max="7720" width="6.5703125" style="1" bestFit="1" customWidth="1"/>
    <col min="7721" max="7721" width="4.7109375" style="1" bestFit="1" customWidth="1"/>
    <col min="7722" max="7722" width="6.5703125" style="1" bestFit="1" customWidth="1"/>
    <col min="7723" max="7723" width="5.5703125" style="1" bestFit="1" customWidth="1"/>
    <col min="7724" max="7724" width="7.5703125" style="1" bestFit="1" customWidth="1"/>
    <col min="7725" max="7725" width="5.5703125" style="1" bestFit="1" customWidth="1"/>
    <col min="7726" max="7727" width="4.7109375" style="1" bestFit="1" customWidth="1"/>
    <col min="7728" max="7729" width="10" style="1" bestFit="1" customWidth="1"/>
    <col min="7730" max="7730" width="9" style="1" bestFit="1" customWidth="1"/>
    <col min="7731" max="7731" width="7.5703125" style="1" bestFit="1" customWidth="1"/>
    <col min="7732" max="7732" width="10" style="1" bestFit="1" customWidth="1"/>
    <col min="7733" max="7733" width="4.7109375" style="1" bestFit="1" customWidth="1"/>
    <col min="7734" max="7736" width="5.5703125" style="1" bestFit="1" customWidth="1"/>
    <col min="7737" max="7737" width="4.7109375" style="1" bestFit="1" customWidth="1"/>
    <col min="7738" max="7738" width="10" style="1" bestFit="1" customWidth="1"/>
    <col min="7739" max="7740" width="9" style="1" bestFit="1" customWidth="1"/>
    <col min="7741" max="7741" width="5.5703125" style="1" bestFit="1" customWidth="1"/>
    <col min="7742" max="7742" width="9" style="1" bestFit="1" customWidth="1"/>
    <col min="7743" max="7743" width="22.28515625" style="1" bestFit="1" customWidth="1"/>
    <col min="7744" max="7936" width="65.28515625" style="1"/>
    <col min="7937" max="7937" width="7" style="1" bestFit="1" customWidth="1"/>
    <col min="7938" max="7938" width="66.7109375" style="1" bestFit="1" customWidth="1"/>
    <col min="7939" max="7940" width="10" style="1" bestFit="1" customWidth="1"/>
    <col min="7941" max="7941" width="9" style="1" bestFit="1" customWidth="1"/>
    <col min="7942" max="7943" width="4.7109375" style="1" bestFit="1" customWidth="1"/>
    <col min="7944" max="7944" width="9" style="1" bestFit="1" customWidth="1"/>
    <col min="7945" max="7945" width="10" style="1" bestFit="1" customWidth="1"/>
    <col min="7946" max="7946" width="9" style="1" bestFit="1" customWidth="1"/>
    <col min="7947" max="7947" width="7.5703125" style="1" bestFit="1" customWidth="1"/>
    <col min="7948" max="7948" width="9" style="1" bestFit="1" customWidth="1"/>
    <col min="7949" max="7949" width="4.7109375" style="1" bestFit="1" customWidth="1"/>
    <col min="7950" max="7950" width="5.5703125" style="1" bestFit="1" customWidth="1"/>
    <col min="7951" max="7953" width="4.7109375" style="1" bestFit="1" customWidth="1"/>
    <col min="7954" max="7956" width="9" style="1" bestFit="1" customWidth="1"/>
    <col min="7957" max="7957" width="6.5703125" style="1" bestFit="1" customWidth="1"/>
    <col min="7958" max="7958" width="9" style="1" bestFit="1" customWidth="1"/>
    <col min="7959" max="7960" width="5.5703125" style="1" bestFit="1" customWidth="1"/>
    <col min="7961" max="7962" width="4.7109375" style="1" bestFit="1" customWidth="1"/>
    <col min="7963" max="7963" width="5.5703125" style="1" bestFit="1" customWidth="1"/>
    <col min="7964" max="7964" width="7.5703125" style="1" bestFit="1" customWidth="1"/>
    <col min="7965" max="7966" width="6.5703125" style="1" bestFit="1" customWidth="1"/>
    <col min="7967" max="7967" width="4.7109375" style="1" bestFit="1" customWidth="1"/>
    <col min="7968" max="7968" width="7.5703125" style="1" bestFit="1" customWidth="1"/>
    <col min="7969" max="7973" width="4.7109375" style="1" bestFit="1" customWidth="1"/>
    <col min="7974" max="7974" width="7.5703125" style="1" bestFit="1" customWidth="1"/>
    <col min="7975" max="7976" width="6.5703125" style="1" bestFit="1" customWidth="1"/>
    <col min="7977" max="7977" width="4.7109375" style="1" bestFit="1" customWidth="1"/>
    <col min="7978" max="7978" width="6.5703125" style="1" bestFit="1" customWidth="1"/>
    <col min="7979" max="7979" width="5.5703125" style="1" bestFit="1" customWidth="1"/>
    <col min="7980" max="7980" width="7.5703125" style="1" bestFit="1" customWidth="1"/>
    <col min="7981" max="7981" width="5.5703125" style="1" bestFit="1" customWidth="1"/>
    <col min="7982" max="7983" width="4.7109375" style="1" bestFit="1" customWidth="1"/>
    <col min="7984" max="7985" width="10" style="1" bestFit="1" customWidth="1"/>
    <col min="7986" max="7986" width="9" style="1" bestFit="1" customWidth="1"/>
    <col min="7987" max="7987" width="7.5703125" style="1" bestFit="1" customWidth="1"/>
    <col min="7988" max="7988" width="10" style="1" bestFit="1" customWidth="1"/>
    <col min="7989" max="7989" width="4.7109375" style="1" bestFit="1" customWidth="1"/>
    <col min="7990" max="7992" width="5.5703125" style="1" bestFit="1" customWidth="1"/>
    <col min="7993" max="7993" width="4.7109375" style="1" bestFit="1" customWidth="1"/>
    <col min="7994" max="7994" width="10" style="1" bestFit="1" customWidth="1"/>
    <col min="7995" max="7996" width="9" style="1" bestFit="1" customWidth="1"/>
    <col min="7997" max="7997" width="5.5703125" style="1" bestFit="1" customWidth="1"/>
    <col min="7998" max="7998" width="9" style="1" bestFit="1" customWidth="1"/>
    <col min="7999" max="7999" width="22.28515625" style="1" bestFit="1" customWidth="1"/>
    <col min="8000" max="8192" width="65.28515625" style="1"/>
    <col min="8193" max="8193" width="7" style="1" bestFit="1" customWidth="1"/>
    <col min="8194" max="8194" width="66.7109375" style="1" bestFit="1" customWidth="1"/>
    <col min="8195" max="8196" width="10" style="1" bestFit="1" customWidth="1"/>
    <col min="8197" max="8197" width="9" style="1" bestFit="1" customWidth="1"/>
    <col min="8198" max="8199" width="4.7109375" style="1" bestFit="1" customWidth="1"/>
    <col min="8200" max="8200" width="9" style="1" bestFit="1" customWidth="1"/>
    <col min="8201" max="8201" width="10" style="1" bestFit="1" customWidth="1"/>
    <col min="8202" max="8202" width="9" style="1" bestFit="1" customWidth="1"/>
    <col min="8203" max="8203" width="7.5703125" style="1" bestFit="1" customWidth="1"/>
    <col min="8204" max="8204" width="9" style="1" bestFit="1" customWidth="1"/>
    <col min="8205" max="8205" width="4.7109375" style="1" bestFit="1" customWidth="1"/>
    <col min="8206" max="8206" width="5.5703125" style="1" bestFit="1" customWidth="1"/>
    <col min="8207" max="8209" width="4.7109375" style="1" bestFit="1" customWidth="1"/>
    <col min="8210" max="8212" width="9" style="1" bestFit="1" customWidth="1"/>
    <col min="8213" max="8213" width="6.5703125" style="1" bestFit="1" customWidth="1"/>
    <col min="8214" max="8214" width="9" style="1" bestFit="1" customWidth="1"/>
    <col min="8215" max="8216" width="5.5703125" style="1" bestFit="1" customWidth="1"/>
    <col min="8217" max="8218" width="4.7109375" style="1" bestFit="1" customWidth="1"/>
    <col min="8219" max="8219" width="5.5703125" style="1" bestFit="1" customWidth="1"/>
    <col min="8220" max="8220" width="7.5703125" style="1" bestFit="1" customWidth="1"/>
    <col min="8221" max="8222" width="6.5703125" style="1" bestFit="1" customWidth="1"/>
    <col min="8223" max="8223" width="4.7109375" style="1" bestFit="1" customWidth="1"/>
    <col min="8224" max="8224" width="7.5703125" style="1" bestFit="1" customWidth="1"/>
    <col min="8225" max="8229" width="4.7109375" style="1" bestFit="1" customWidth="1"/>
    <col min="8230" max="8230" width="7.5703125" style="1" bestFit="1" customWidth="1"/>
    <col min="8231" max="8232" width="6.5703125" style="1" bestFit="1" customWidth="1"/>
    <col min="8233" max="8233" width="4.7109375" style="1" bestFit="1" customWidth="1"/>
    <col min="8234" max="8234" width="6.5703125" style="1" bestFit="1" customWidth="1"/>
    <col min="8235" max="8235" width="5.5703125" style="1" bestFit="1" customWidth="1"/>
    <col min="8236" max="8236" width="7.5703125" style="1" bestFit="1" customWidth="1"/>
    <col min="8237" max="8237" width="5.5703125" style="1" bestFit="1" customWidth="1"/>
    <col min="8238" max="8239" width="4.7109375" style="1" bestFit="1" customWidth="1"/>
    <col min="8240" max="8241" width="10" style="1" bestFit="1" customWidth="1"/>
    <col min="8242" max="8242" width="9" style="1" bestFit="1" customWidth="1"/>
    <col min="8243" max="8243" width="7.5703125" style="1" bestFit="1" customWidth="1"/>
    <col min="8244" max="8244" width="10" style="1" bestFit="1" customWidth="1"/>
    <col min="8245" max="8245" width="4.7109375" style="1" bestFit="1" customWidth="1"/>
    <col min="8246" max="8248" width="5.5703125" style="1" bestFit="1" customWidth="1"/>
    <col min="8249" max="8249" width="4.7109375" style="1" bestFit="1" customWidth="1"/>
    <col min="8250" max="8250" width="10" style="1" bestFit="1" customWidth="1"/>
    <col min="8251" max="8252" width="9" style="1" bestFit="1" customWidth="1"/>
    <col min="8253" max="8253" width="5.5703125" style="1" bestFit="1" customWidth="1"/>
    <col min="8254" max="8254" width="9" style="1" bestFit="1" customWidth="1"/>
    <col min="8255" max="8255" width="22.28515625" style="1" bestFit="1" customWidth="1"/>
    <col min="8256" max="8448" width="65.28515625" style="1"/>
    <col min="8449" max="8449" width="7" style="1" bestFit="1" customWidth="1"/>
    <col min="8450" max="8450" width="66.7109375" style="1" bestFit="1" customWidth="1"/>
    <col min="8451" max="8452" width="10" style="1" bestFit="1" customWidth="1"/>
    <col min="8453" max="8453" width="9" style="1" bestFit="1" customWidth="1"/>
    <col min="8454" max="8455" width="4.7109375" style="1" bestFit="1" customWidth="1"/>
    <col min="8456" max="8456" width="9" style="1" bestFit="1" customWidth="1"/>
    <col min="8457" max="8457" width="10" style="1" bestFit="1" customWidth="1"/>
    <col min="8458" max="8458" width="9" style="1" bestFit="1" customWidth="1"/>
    <col min="8459" max="8459" width="7.5703125" style="1" bestFit="1" customWidth="1"/>
    <col min="8460" max="8460" width="9" style="1" bestFit="1" customWidth="1"/>
    <col min="8461" max="8461" width="4.7109375" style="1" bestFit="1" customWidth="1"/>
    <col min="8462" max="8462" width="5.5703125" style="1" bestFit="1" customWidth="1"/>
    <col min="8463" max="8465" width="4.7109375" style="1" bestFit="1" customWidth="1"/>
    <col min="8466" max="8468" width="9" style="1" bestFit="1" customWidth="1"/>
    <col min="8469" max="8469" width="6.5703125" style="1" bestFit="1" customWidth="1"/>
    <col min="8470" max="8470" width="9" style="1" bestFit="1" customWidth="1"/>
    <col min="8471" max="8472" width="5.5703125" style="1" bestFit="1" customWidth="1"/>
    <col min="8473" max="8474" width="4.7109375" style="1" bestFit="1" customWidth="1"/>
    <col min="8475" max="8475" width="5.5703125" style="1" bestFit="1" customWidth="1"/>
    <col min="8476" max="8476" width="7.5703125" style="1" bestFit="1" customWidth="1"/>
    <col min="8477" max="8478" width="6.5703125" style="1" bestFit="1" customWidth="1"/>
    <col min="8479" max="8479" width="4.7109375" style="1" bestFit="1" customWidth="1"/>
    <col min="8480" max="8480" width="7.5703125" style="1" bestFit="1" customWidth="1"/>
    <col min="8481" max="8485" width="4.7109375" style="1" bestFit="1" customWidth="1"/>
    <col min="8486" max="8486" width="7.5703125" style="1" bestFit="1" customWidth="1"/>
    <col min="8487" max="8488" width="6.5703125" style="1" bestFit="1" customWidth="1"/>
    <col min="8489" max="8489" width="4.7109375" style="1" bestFit="1" customWidth="1"/>
    <col min="8490" max="8490" width="6.5703125" style="1" bestFit="1" customWidth="1"/>
    <col min="8491" max="8491" width="5.5703125" style="1" bestFit="1" customWidth="1"/>
    <col min="8492" max="8492" width="7.5703125" style="1" bestFit="1" customWidth="1"/>
    <col min="8493" max="8493" width="5.5703125" style="1" bestFit="1" customWidth="1"/>
    <col min="8494" max="8495" width="4.7109375" style="1" bestFit="1" customWidth="1"/>
    <col min="8496" max="8497" width="10" style="1" bestFit="1" customWidth="1"/>
    <col min="8498" max="8498" width="9" style="1" bestFit="1" customWidth="1"/>
    <col min="8499" max="8499" width="7.5703125" style="1" bestFit="1" customWidth="1"/>
    <col min="8500" max="8500" width="10" style="1" bestFit="1" customWidth="1"/>
    <col min="8501" max="8501" width="4.7109375" style="1" bestFit="1" customWidth="1"/>
    <col min="8502" max="8504" width="5.5703125" style="1" bestFit="1" customWidth="1"/>
    <col min="8505" max="8505" width="4.7109375" style="1" bestFit="1" customWidth="1"/>
    <col min="8506" max="8506" width="10" style="1" bestFit="1" customWidth="1"/>
    <col min="8507" max="8508" width="9" style="1" bestFit="1" customWidth="1"/>
    <col min="8509" max="8509" width="5.5703125" style="1" bestFit="1" customWidth="1"/>
    <col min="8510" max="8510" width="9" style="1" bestFit="1" customWidth="1"/>
    <col min="8511" max="8511" width="22.28515625" style="1" bestFit="1" customWidth="1"/>
    <col min="8512" max="8704" width="65.28515625" style="1"/>
    <col min="8705" max="8705" width="7" style="1" bestFit="1" customWidth="1"/>
    <col min="8706" max="8706" width="66.7109375" style="1" bestFit="1" customWidth="1"/>
    <col min="8707" max="8708" width="10" style="1" bestFit="1" customWidth="1"/>
    <col min="8709" max="8709" width="9" style="1" bestFit="1" customWidth="1"/>
    <col min="8710" max="8711" width="4.7109375" style="1" bestFit="1" customWidth="1"/>
    <col min="8712" max="8712" width="9" style="1" bestFit="1" customWidth="1"/>
    <col min="8713" max="8713" width="10" style="1" bestFit="1" customWidth="1"/>
    <col min="8714" max="8714" width="9" style="1" bestFit="1" customWidth="1"/>
    <col min="8715" max="8715" width="7.5703125" style="1" bestFit="1" customWidth="1"/>
    <col min="8716" max="8716" width="9" style="1" bestFit="1" customWidth="1"/>
    <col min="8717" max="8717" width="4.7109375" style="1" bestFit="1" customWidth="1"/>
    <col min="8718" max="8718" width="5.5703125" style="1" bestFit="1" customWidth="1"/>
    <col min="8719" max="8721" width="4.7109375" style="1" bestFit="1" customWidth="1"/>
    <col min="8722" max="8724" width="9" style="1" bestFit="1" customWidth="1"/>
    <col min="8725" max="8725" width="6.5703125" style="1" bestFit="1" customWidth="1"/>
    <col min="8726" max="8726" width="9" style="1" bestFit="1" customWidth="1"/>
    <col min="8727" max="8728" width="5.5703125" style="1" bestFit="1" customWidth="1"/>
    <col min="8729" max="8730" width="4.7109375" style="1" bestFit="1" customWidth="1"/>
    <col min="8731" max="8731" width="5.5703125" style="1" bestFit="1" customWidth="1"/>
    <col min="8732" max="8732" width="7.5703125" style="1" bestFit="1" customWidth="1"/>
    <col min="8733" max="8734" width="6.5703125" style="1" bestFit="1" customWidth="1"/>
    <col min="8735" max="8735" width="4.7109375" style="1" bestFit="1" customWidth="1"/>
    <col min="8736" max="8736" width="7.5703125" style="1" bestFit="1" customWidth="1"/>
    <col min="8737" max="8741" width="4.7109375" style="1" bestFit="1" customWidth="1"/>
    <col min="8742" max="8742" width="7.5703125" style="1" bestFit="1" customWidth="1"/>
    <col min="8743" max="8744" width="6.5703125" style="1" bestFit="1" customWidth="1"/>
    <col min="8745" max="8745" width="4.7109375" style="1" bestFit="1" customWidth="1"/>
    <col min="8746" max="8746" width="6.5703125" style="1" bestFit="1" customWidth="1"/>
    <col min="8747" max="8747" width="5.5703125" style="1" bestFit="1" customWidth="1"/>
    <col min="8748" max="8748" width="7.5703125" style="1" bestFit="1" customWidth="1"/>
    <col min="8749" max="8749" width="5.5703125" style="1" bestFit="1" customWidth="1"/>
    <col min="8750" max="8751" width="4.7109375" style="1" bestFit="1" customWidth="1"/>
    <col min="8752" max="8753" width="10" style="1" bestFit="1" customWidth="1"/>
    <col min="8754" max="8754" width="9" style="1" bestFit="1" customWidth="1"/>
    <col min="8755" max="8755" width="7.5703125" style="1" bestFit="1" customWidth="1"/>
    <col min="8756" max="8756" width="10" style="1" bestFit="1" customWidth="1"/>
    <col min="8757" max="8757" width="4.7109375" style="1" bestFit="1" customWidth="1"/>
    <col min="8758" max="8760" width="5.5703125" style="1" bestFit="1" customWidth="1"/>
    <col min="8761" max="8761" width="4.7109375" style="1" bestFit="1" customWidth="1"/>
    <col min="8762" max="8762" width="10" style="1" bestFit="1" customWidth="1"/>
    <col min="8763" max="8764" width="9" style="1" bestFit="1" customWidth="1"/>
    <col min="8765" max="8765" width="5.5703125" style="1" bestFit="1" customWidth="1"/>
    <col min="8766" max="8766" width="9" style="1" bestFit="1" customWidth="1"/>
    <col min="8767" max="8767" width="22.28515625" style="1" bestFit="1" customWidth="1"/>
    <col min="8768" max="8960" width="65.28515625" style="1"/>
    <col min="8961" max="8961" width="7" style="1" bestFit="1" customWidth="1"/>
    <col min="8962" max="8962" width="66.7109375" style="1" bestFit="1" customWidth="1"/>
    <col min="8963" max="8964" width="10" style="1" bestFit="1" customWidth="1"/>
    <col min="8965" max="8965" width="9" style="1" bestFit="1" customWidth="1"/>
    <col min="8966" max="8967" width="4.7109375" style="1" bestFit="1" customWidth="1"/>
    <col min="8968" max="8968" width="9" style="1" bestFit="1" customWidth="1"/>
    <col min="8969" max="8969" width="10" style="1" bestFit="1" customWidth="1"/>
    <col min="8970" max="8970" width="9" style="1" bestFit="1" customWidth="1"/>
    <col min="8971" max="8971" width="7.5703125" style="1" bestFit="1" customWidth="1"/>
    <col min="8972" max="8972" width="9" style="1" bestFit="1" customWidth="1"/>
    <col min="8973" max="8973" width="4.7109375" style="1" bestFit="1" customWidth="1"/>
    <col min="8974" max="8974" width="5.5703125" style="1" bestFit="1" customWidth="1"/>
    <col min="8975" max="8977" width="4.7109375" style="1" bestFit="1" customWidth="1"/>
    <col min="8978" max="8980" width="9" style="1" bestFit="1" customWidth="1"/>
    <col min="8981" max="8981" width="6.5703125" style="1" bestFit="1" customWidth="1"/>
    <col min="8982" max="8982" width="9" style="1" bestFit="1" customWidth="1"/>
    <col min="8983" max="8984" width="5.5703125" style="1" bestFit="1" customWidth="1"/>
    <col min="8985" max="8986" width="4.7109375" style="1" bestFit="1" customWidth="1"/>
    <col min="8987" max="8987" width="5.5703125" style="1" bestFit="1" customWidth="1"/>
    <col min="8988" max="8988" width="7.5703125" style="1" bestFit="1" customWidth="1"/>
    <col min="8989" max="8990" width="6.5703125" style="1" bestFit="1" customWidth="1"/>
    <col min="8991" max="8991" width="4.7109375" style="1" bestFit="1" customWidth="1"/>
    <col min="8992" max="8992" width="7.5703125" style="1" bestFit="1" customWidth="1"/>
    <col min="8993" max="8997" width="4.7109375" style="1" bestFit="1" customWidth="1"/>
    <col min="8998" max="8998" width="7.5703125" style="1" bestFit="1" customWidth="1"/>
    <col min="8999" max="9000" width="6.5703125" style="1" bestFit="1" customWidth="1"/>
    <col min="9001" max="9001" width="4.7109375" style="1" bestFit="1" customWidth="1"/>
    <col min="9002" max="9002" width="6.5703125" style="1" bestFit="1" customWidth="1"/>
    <col min="9003" max="9003" width="5.5703125" style="1" bestFit="1" customWidth="1"/>
    <col min="9004" max="9004" width="7.5703125" style="1" bestFit="1" customWidth="1"/>
    <col min="9005" max="9005" width="5.5703125" style="1" bestFit="1" customWidth="1"/>
    <col min="9006" max="9007" width="4.7109375" style="1" bestFit="1" customWidth="1"/>
    <col min="9008" max="9009" width="10" style="1" bestFit="1" customWidth="1"/>
    <col min="9010" max="9010" width="9" style="1" bestFit="1" customWidth="1"/>
    <col min="9011" max="9011" width="7.5703125" style="1" bestFit="1" customWidth="1"/>
    <col min="9012" max="9012" width="10" style="1" bestFit="1" customWidth="1"/>
    <col min="9013" max="9013" width="4.7109375" style="1" bestFit="1" customWidth="1"/>
    <col min="9014" max="9016" width="5.5703125" style="1" bestFit="1" customWidth="1"/>
    <col min="9017" max="9017" width="4.7109375" style="1" bestFit="1" customWidth="1"/>
    <col min="9018" max="9018" width="10" style="1" bestFit="1" customWidth="1"/>
    <col min="9019" max="9020" width="9" style="1" bestFit="1" customWidth="1"/>
    <col min="9021" max="9021" width="5.5703125" style="1" bestFit="1" customWidth="1"/>
    <col min="9022" max="9022" width="9" style="1" bestFit="1" customWidth="1"/>
    <col min="9023" max="9023" width="22.28515625" style="1" bestFit="1" customWidth="1"/>
    <col min="9024" max="9216" width="65.28515625" style="1"/>
    <col min="9217" max="9217" width="7" style="1" bestFit="1" customWidth="1"/>
    <col min="9218" max="9218" width="66.7109375" style="1" bestFit="1" customWidth="1"/>
    <col min="9219" max="9220" width="10" style="1" bestFit="1" customWidth="1"/>
    <col min="9221" max="9221" width="9" style="1" bestFit="1" customWidth="1"/>
    <col min="9222" max="9223" width="4.7109375" style="1" bestFit="1" customWidth="1"/>
    <col min="9224" max="9224" width="9" style="1" bestFit="1" customWidth="1"/>
    <col min="9225" max="9225" width="10" style="1" bestFit="1" customWidth="1"/>
    <col min="9226" max="9226" width="9" style="1" bestFit="1" customWidth="1"/>
    <col min="9227" max="9227" width="7.5703125" style="1" bestFit="1" customWidth="1"/>
    <col min="9228" max="9228" width="9" style="1" bestFit="1" customWidth="1"/>
    <col min="9229" max="9229" width="4.7109375" style="1" bestFit="1" customWidth="1"/>
    <col min="9230" max="9230" width="5.5703125" style="1" bestFit="1" customWidth="1"/>
    <col min="9231" max="9233" width="4.7109375" style="1" bestFit="1" customWidth="1"/>
    <col min="9234" max="9236" width="9" style="1" bestFit="1" customWidth="1"/>
    <col min="9237" max="9237" width="6.5703125" style="1" bestFit="1" customWidth="1"/>
    <col min="9238" max="9238" width="9" style="1" bestFit="1" customWidth="1"/>
    <col min="9239" max="9240" width="5.5703125" style="1" bestFit="1" customWidth="1"/>
    <col min="9241" max="9242" width="4.7109375" style="1" bestFit="1" customWidth="1"/>
    <col min="9243" max="9243" width="5.5703125" style="1" bestFit="1" customWidth="1"/>
    <col min="9244" max="9244" width="7.5703125" style="1" bestFit="1" customWidth="1"/>
    <col min="9245" max="9246" width="6.5703125" style="1" bestFit="1" customWidth="1"/>
    <col min="9247" max="9247" width="4.7109375" style="1" bestFit="1" customWidth="1"/>
    <col min="9248" max="9248" width="7.5703125" style="1" bestFit="1" customWidth="1"/>
    <col min="9249" max="9253" width="4.7109375" style="1" bestFit="1" customWidth="1"/>
    <col min="9254" max="9254" width="7.5703125" style="1" bestFit="1" customWidth="1"/>
    <col min="9255" max="9256" width="6.5703125" style="1" bestFit="1" customWidth="1"/>
    <col min="9257" max="9257" width="4.7109375" style="1" bestFit="1" customWidth="1"/>
    <col min="9258" max="9258" width="6.5703125" style="1" bestFit="1" customWidth="1"/>
    <col min="9259" max="9259" width="5.5703125" style="1" bestFit="1" customWidth="1"/>
    <col min="9260" max="9260" width="7.5703125" style="1" bestFit="1" customWidth="1"/>
    <col min="9261" max="9261" width="5.5703125" style="1" bestFit="1" customWidth="1"/>
    <col min="9262" max="9263" width="4.7109375" style="1" bestFit="1" customWidth="1"/>
    <col min="9264" max="9265" width="10" style="1" bestFit="1" customWidth="1"/>
    <col min="9266" max="9266" width="9" style="1" bestFit="1" customWidth="1"/>
    <col min="9267" max="9267" width="7.5703125" style="1" bestFit="1" customWidth="1"/>
    <col min="9268" max="9268" width="10" style="1" bestFit="1" customWidth="1"/>
    <col min="9269" max="9269" width="4.7109375" style="1" bestFit="1" customWidth="1"/>
    <col min="9270" max="9272" width="5.5703125" style="1" bestFit="1" customWidth="1"/>
    <col min="9273" max="9273" width="4.7109375" style="1" bestFit="1" customWidth="1"/>
    <col min="9274" max="9274" width="10" style="1" bestFit="1" customWidth="1"/>
    <col min="9275" max="9276" width="9" style="1" bestFit="1" customWidth="1"/>
    <col min="9277" max="9277" width="5.5703125" style="1" bestFit="1" customWidth="1"/>
    <col min="9278" max="9278" width="9" style="1" bestFit="1" customWidth="1"/>
    <col min="9279" max="9279" width="22.28515625" style="1" bestFit="1" customWidth="1"/>
    <col min="9280" max="9472" width="65.28515625" style="1"/>
    <col min="9473" max="9473" width="7" style="1" bestFit="1" customWidth="1"/>
    <col min="9474" max="9474" width="66.7109375" style="1" bestFit="1" customWidth="1"/>
    <col min="9475" max="9476" width="10" style="1" bestFit="1" customWidth="1"/>
    <col min="9477" max="9477" width="9" style="1" bestFit="1" customWidth="1"/>
    <col min="9478" max="9479" width="4.7109375" style="1" bestFit="1" customWidth="1"/>
    <col min="9480" max="9480" width="9" style="1" bestFit="1" customWidth="1"/>
    <col min="9481" max="9481" width="10" style="1" bestFit="1" customWidth="1"/>
    <col min="9482" max="9482" width="9" style="1" bestFit="1" customWidth="1"/>
    <col min="9483" max="9483" width="7.5703125" style="1" bestFit="1" customWidth="1"/>
    <col min="9484" max="9484" width="9" style="1" bestFit="1" customWidth="1"/>
    <col min="9485" max="9485" width="4.7109375" style="1" bestFit="1" customWidth="1"/>
    <col min="9486" max="9486" width="5.5703125" style="1" bestFit="1" customWidth="1"/>
    <col min="9487" max="9489" width="4.7109375" style="1" bestFit="1" customWidth="1"/>
    <col min="9490" max="9492" width="9" style="1" bestFit="1" customWidth="1"/>
    <col min="9493" max="9493" width="6.5703125" style="1" bestFit="1" customWidth="1"/>
    <col min="9494" max="9494" width="9" style="1" bestFit="1" customWidth="1"/>
    <col min="9495" max="9496" width="5.5703125" style="1" bestFit="1" customWidth="1"/>
    <col min="9497" max="9498" width="4.7109375" style="1" bestFit="1" customWidth="1"/>
    <col min="9499" max="9499" width="5.5703125" style="1" bestFit="1" customWidth="1"/>
    <col min="9500" max="9500" width="7.5703125" style="1" bestFit="1" customWidth="1"/>
    <col min="9501" max="9502" width="6.5703125" style="1" bestFit="1" customWidth="1"/>
    <col min="9503" max="9503" width="4.7109375" style="1" bestFit="1" customWidth="1"/>
    <col min="9504" max="9504" width="7.5703125" style="1" bestFit="1" customWidth="1"/>
    <col min="9505" max="9509" width="4.7109375" style="1" bestFit="1" customWidth="1"/>
    <col min="9510" max="9510" width="7.5703125" style="1" bestFit="1" customWidth="1"/>
    <col min="9511" max="9512" width="6.5703125" style="1" bestFit="1" customWidth="1"/>
    <col min="9513" max="9513" width="4.7109375" style="1" bestFit="1" customWidth="1"/>
    <col min="9514" max="9514" width="6.5703125" style="1" bestFit="1" customWidth="1"/>
    <col min="9515" max="9515" width="5.5703125" style="1" bestFit="1" customWidth="1"/>
    <col min="9516" max="9516" width="7.5703125" style="1" bestFit="1" customWidth="1"/>
    <col min="9517" max="9517" width="5.5703125" style="1" bestFit="1" customWidth="1"/>
    <col min="9518" max="9519" width="4.7109375" style="1" bestFit="1" customWidth="1"/>
    <col min="9520" max="9521" width="10" style="1" bestFit="1" customWidth="1"/>
    <col min="9522" max="9522" width="9" style="1" bestFit="1" customWidth="1"/>
    <col min="9523" max="9523" width="7.5703125" style="1" bestFit="1" customWidth="1"/>
    <col min="9524" max="9524" width="10" style="1" bestFit="1" customWidth="1"/>
    <col min="9525" max="9525" width="4.7109375" style="1" bestFit="1" customWidth="1"/>
    <col min="9526" max="9528" width="5.5703125" style="1" bestFit="1" customWidth="1"/>
    <col min="9529" max="9529" width="4.7109375" style="1" bestFit="1" customWidth="1"/>
    <col min="9530" max="9530" width="10" style="1" bestFit="1" customWidth="1"/>
    <col min="9531" max="9532" width="9" style="1" bestFit="1" customWidth="1"/>
    <col min="9533" max="9533" width="5.5703125" style="1" bestFit="1" customWidth="1"/>
    <col min="9534" max="9534" width="9" style="1" bestFit="1" customWidth="1"/>
    <col min="9535" max="9535" width="22.28515625" style="1" bestFit="1" customWidth="1"/>
    <col min="9536" max="9728" width="65.28515625" style="1"/>
    <col min="9729" max="9729" width="7" style="1" bestFit="1" customWidth="1"/>
    <col min="9730" max="9730" width="66.7109375" style="1" bestFit="1" customWidth="1"/>
    <col min="9731" max="9732" width="10" style="1" bestFit="1" customWidth="1"/>
    <col min="9733" max="9733" width="9" style="1" bestFit="1" customWidth="1"/>
    <col min="9734" max="9735" width="4.7109375" style="1" bestFit="1" customWidth="1"/>
    <col min="9736" max="9736" width="9" style="1" bestFit="1" customWidth="1"/>
    <col min="9737" max="9737" width="10" style="1" bestFit="1" customWidth="1"/>
    <col min="9738" max="9738" width="9" style="1" bestFit="1" customWidth="1"/>
    <col min="9739" max="9739" width="7.5703125" style="1" bestFit="1" customWidth="1"/>
    <col min="9740" max="9740" width="9" style="1" bestFit="1" customWidth="1"/>
    <col min="9741" max="9741" width="4.7109375" style="1" bestFit="1" customWidth="1"/>
    <col min="9742" max="9742" width="5.5703125" style="1" bestFit="1" customWidth="1"/>
    <col min="9743" max="9745" width="4.7109375" style="1" bestFit="1" customWidth="1"/>
    <col min="9746" max="9748" width="9" style="1" bestFit="1" customWidth="1"/>
    <col min="9749" max="9749" width="6.5703125" style="1" bestFit="1" customWidth="1"/>
    <col min="9750" max="9750" width="9" style="1" bestFit="1" customWidth="1"/>
    <col min="9751" max="9752" width="5.5703125" style="1" bestFit="1" customWidth="1"/>
    <col min="9753" max="9754" width="4.7109375" style="1" bestFit="1" customWidth="1"/>
    <col min="9755" max="9755" width="5.5703125" style="1" bestFit="1" customWidth="1"/>
    <col min="9756" max="9756" width="7.5703125" style="1" bestFit="1" customWidth="1"/>
    <col min="9757" max="9758" width="6.5703125" style="1" bestFit="1" customWidth="1"/>
    <col min="9759" max="9759" width="4.7109375" style="1" bestFit="1" customWidth="1"/>
    <col min="9760" max="9760" width="7.5703125" style="1" bestFit="1" customWidth="1"/>
    <col min="9761" max="9765" width="4.7109375" style="1" bestFit="1" customWidth="1"/>
    <col min="9766" max="9766" width="7.5703125" style="1" bestFit="1" customWidth="1"/>
    <col min="9767" max="9768" width="6.5703125" style="1" bestFit="1" customWidth="1"/>
    <col min="9769" max="9769" width="4.7109375" style="1" bestFit="1" customWidth="1"/>
    <col min="9770" max="9770" width="6.5703125" style="1" bestFit="1" customWidth="1"/>
    <col min="9771" max="9771" width="5.5703125" style="1" bestFit="1" customWidth="1"/>
    <col min="9772" max="9772" width="7.5703125" style="1" bestFit="1" customWidth="1"/>
    <col min="9773" max="9773" width="5.5703125" style="1" bestFit="1" customWidth="1"/>
    <col min="9774" max="9775" width="4.7109375" style="1" bestFit="1" customWidth="1"/>
    <col min="9776" max="9777" width="10" style="1" bestFit="1" customWidth="1"/>
    <col min="9778" max="9778" width="9" style="1" bestFit="1" customWidth="1"/>
    <col min="9779" max="9779" width="7.5703125" style="1" bestFit="1" customWidth="1"/>
    <col min="9780" max="9780" width="10" style="1" bestFit="1" customWidth="1"/>
    <col min="9781" max="9781" width="4.7109375" style="1" bestFit="1" customWidth="1"/>
    <col min="9782" max="9784" width="5.5703125" style="1" bestFit="1" customWidth="1"/>
    <col min="9785" max="9785" width="4.7109375" style="1" bestFit="1" customWidth="1"/>
    <col min="9786" max="9786" width="10" style="1" bestFit="1" customWidth="1"/>
    <col min="9787" max="9788" width="9" style="1" bestFit="1" customWidth="1"/>
    <col min="9789" max="9789" width="5.5703125" style="1" bestFit="1" customWidth="1"/>
    <col min="9790" max="9790" width="9" style="1" bestFit="1" customWidth="1"/>
    <col min="9791" max="9791" width="22.28515625" style="1" bestFit="1" customWidth="1"/>
    <col min="9792" max="9984" width="65.28515625" style="1"/>
    <col min="9985" max="9985" width="7" style="1" bestFit="1" customWidth="1"/>
    <col min="9986" max="9986" width="66.7109375" style="1" bestFit="1" customWidth="1"/>
    <col min="9987" max="9988" width="10" style="1" bestFit="1" customWidth="1"/>
    <col min="9989" max="9989" width="9" style="1" bestFit="1" customWidth="1"/>
    <col min="9990" max="9991" width="4.7109375" style="1" bestFit="1" customWidth="1"/>
    <col min="9992" max="9992" width="9" style="1" bestFit="1" customWidth="1"/>
    <col min="9993" max="9993" width="10" style="1" bestFit="1" customWidth="1"/>
    <col min="9994" max="9994" width="9" style="1" bestFit="1" customWidth="1"/>
    <col min="9995" max="9995" width="7.5703125" style="1" bestFit="1" customWidth="1"/>
    <col min="9996" max="9996" width="9" style="1" bestFit="1" customWidth="1"/>
    <col min="9997" max="9997" width="4.7109375" style="1" bestFit="1" customWidth="1"/>
    <col min="9998" max="9998" width="5.5703125" style="1" bestFit="1" customWidth="1"/>
    <col min="9999" max="10001" width="4.7109375" style="1" bestFit="1" customWidth="1"/>
    <col min="10002" max="10004" width="9" style="1" bestFit="1" customWidth="1"/>
    <col min="10005" max="10005" width="6.5703125" style="1" bestFit="1" customWidth="1"/>
    <col min="10006" max="10006" width="9" style="1" bestFit="1" customWidth="1"/>
    <col min="10007" max="10008" width="5.5703125" style="1" bestFit="1" customWidth="1"/>
    <col min="10009" max="10010" width="4.7109375" style="1" bestFit="1" customWidth="1"/>
    <col min="10011" max="10011" width="5.5703125" style="1" bestFit="1" customWidth="1"/>
    <col min="10012" max="10012" width="7.5703125" style="1" bestFit="1" customWidth="1"/>
    <col min="10013" max="10014" width="6.5703125" style="1" bestFit="1" customWidth="1"/>
    <col min="10015" max="10015" width="4.7109375" style="1" bestFit="1" customWidth="1"/>
    <col min="10016" max="10016" width="7.5703125" style="1" bestFit="1" customWidth="1"/>
    <col min="10017" max="10021" width="4.7109375" style="1" bestFit="1" customWidth="1"/>
    <col min="10022" max="10022" width="7.5703125" style="1" bestFit="1" customWidth="1"/>
    <col min="10023" max="10024" width="6.5703125" style="1" bestFit="1" customWidth="1"/>
    <col min="10025" max="10025" width="4.7109375" style="1" bestFit="1" customWidth="1"/>
    <col min="10026" max="10026" width="6.5703125" style="1" bestFit="1" customWidth="1"/>
    <col min="10027" max="10027" width="5.5703125" style="1" bestFit="1" customWidth="1"/>
    <col min="10028" max="10028" width="7.5703125" style="1" bestFit="1" customWidth="1"/>
    <col min="10029" max="10029" width="5.5703125" style="1" bestFit="1" customWidth="1"/>
    <col min="10030" max="10031" width="4.7109375" style="1" bestFit="1" customWidth="1"/>
    <col min="10032" max="10033" width="10" style="1" bestFit="1" customWidth="1"/>
    <col min="10034" max="10034" width="9" style="1" bestFit="1" customWidth="1"/>
    <col min="10035" max="10035" width="7.5703125" style="1" bestFit="1" customWidth="1"/>
    <col min="10036" max="10036" width="10" style="1" bestFit="1" customWidth="1"/>
    <col min="10037" max="10037" width="4.7109375" style="1" bestFit="1" customWidth="1"/>
    <col min="10038" max="10040" width="5.5703125" style="1" bestFit="1" customWidth="1"/>
    <col min="10041" max="10041" width="4.7109375" style="1" bestFit="1" customWidth="1"/>
    <col min="10042" max="10042" width="10" style="1" bestFit="1" customWidth="1"/>
    <col min="10043" max="10044" width="9" style="1" bestFit="1" customWidth="1"/>
    <col min="10045" max="10045" width="5.5703125" style="1" bestFit="1" customWidth="1"/>
    <col min="10046" max="10046" width="9" style="1" bestFit="1" customWidth="1"/>
    <col min="10047" max="10047" width="22.28515625" style="1" bestFit="1" customWidth="1"/>
    <col min="10048" max="10240" width="65.28515625" style="1"/>
    <col min="10241" max="10241" width="7" style="1" bestFit="1" customWidth="1"/>
    <col min="10242" max="10242" width="66.7109375" style="1" bestFit="1" customWidth="1"/>
    <col min="10243" max="10244" width="10" style="1" bestFit="1" customWidth="1"/>
    <col min="10245" max="10245" width="9" style="1" bestFit="1" customWidth="1"/>
    <col min="10246" max="10247" width="4.7109375" style="1" bestFit="1" customWidth="1"/>
    <col min="10248" max="10248" width="9" style="1" bestFit="1" customWidth="1"/>
    <col min="10249" max="10249" width="10" style="1" bestFit="1" customWidth="1"/>
    <col min="10250" max="10250" width="9" style="1" bestFit="1" customWidth="1"/>
    <col min="10251" max="10251" width="7.5703125" style="1" bestFit="1" customWidth="1"/>
    <col min="10252" max="10252" width="9" style="1" bestFit="1" customWidth="1"/>
    <col min="10253" max="10253" width="4.7109375" style="1" bestFit="1" customWidth="1"/>
    <col min="10254" max="10254" width="5.5703125" style="1" bestFit="1" customWidth="1"/>
    <col min="10255" max="10257" width="4.7109375" style="1" bestFit="1" customWidth="1"/>
    <col min="10258" max="10260" width="9" style="1" bestFit="1" customWidth="1"/>
    <col min="10261" max="10261" width="6.5703125" style="1" bestFit="1" customWidth="1"/>
    <col min="10262" max="10262" width="9" style="1" bestFit="1" customWidth="1"/>
    <col min="10263" max="10264" width="5.5703125" style="1" bestFit="1" customWidth="1"/>
    <col min="10265" max="10266" width="4.7109375" style="1" bestFit="1" customWidth="1"/>
    <col min="10267" max="10267" width="5.5703125" style="1" bestFit="1" customWidth="1"/>
    <col min="10268" max="10268" width="7.5703125" style="1" bestFit="1" customWidth="1"/>
    <col min="10269" max="10270" width="6.5703125" style="1" bestFit="1" customWidth="1"/>
    <col min="10271" max="10271" width="4.7109375" style="1" bestFit="1" customWidth="1"/>
    <col min="10272" max="10272" width="7.5703125" style="1" bestFit="1" customWidth="1"/>
    <col min="10273" max="10277" width="4.7109375" style="1" bestFit="1" customWidth="1"/>
    <col min="10278" max="10278" width="7.5703125" style="1" bestFit="1" customWidth="1"/>
    <col min="10279" max="10280" width="6.5703125" style="1" bestFit="1" customWidth="1"/>
    <col min="10281" max="10281" width="4.7109375" style="1" bestFit="1" customWidth="1"/>
    <col min="10282" max="10282" width="6.5703125" style="1" bestFit="1" customWidth="1"/>
    <col min="10283" max="10283" width="5.5703125" style="1" bestFit="1" customWidth="1"/>
    <col min="10284" max="10284" width="7.5703125" style="1" bestFit="1" customWidth="1"/>
    <col min="10285" max="10285" width="5.5703125" style="1" bestFit="1" customWidth="1"/>
    <col min="10286" max="10287" width="4.7109375" style="1" bestFit="1" customWidth="1"/>
    <col min="10288" max="10289" width="10" style="1" bestFit="1" customWidth="1"/>
    <col min="10290" max="10290" width="9" style="1" bestFit="1" customWidth="1"/>
    <col min="10291" max="10291" width="7.5703125" style="1" bestFit="1" customWidth="1"/>
    <col min="10292" max="10292" width="10" style="1" bestFit="1" customWidth="1"/>
    <col min="10293" max="10293" width="4.7109375" style="1" bestFit="1" customWidth="1"/>
    <col min="10294" max="10296" width="5.5703125" style="1" bestFit="1" customWidth="1"/>
    <col min="10297" max="10297" width="4.7109375" style="1" bestFit="1" customWidth="1"/>
    <col min="10298" max="10298" width="10" style="1" bestFit="1" customWidth="1"/>
    <col min="10299" max="10300" width="9" style="1" bestFit="1" customWidth="1"/>
    <col min="10301" max="10301" width="5.5703125" style="1" bestFit="1" customWidth="1"/>
    <col min="10302" max="10302" width="9" style="1" bestFit="1" customWidth="1"/>
    <col min="10303" max="10303" width="22.28515625" style="1" bestFit="1" customWidth="1"/>
    <col min="10304" max="10496" width="65.28515625" style="1"/>
    <col min="10497" max="10497" width="7" style="1" bestFit="1" customWidth="1"/>
    <col min="10498" max="10498" width="66.7109375" style="1" bestFit="1" customWidth="1"/>
    <col min="10499" max="10500" width="10" style="1" bestFit="1" customWidth="1"/>
    <col min="10501" max="10501" width="9" style="1" bestFit="1" customWidth="1"/>
    <col min="10502" max="10503" width="4.7109375" style="1" bestFit="1" customWidth="1"/>
    <col min="10504" max="10504" width="9" style="1" bestFit="1" customWidth="1"/>
    <col min="10505" max="10505" width="10" style="1" bestFit="1" customWidth="1"/>
    <col min="10506" max="10506" width="9" style="1" bestFit="1" customWidth="1"/>
    <col min="10507" max="10507" width="7.5703125" style="1" bestFit="1" customWidth="1"/>
    <col min="10508" max="10508" width="9" style="1" bestFit="1" customWidth="1"/>
    <col min="10509" max="10509" width="4.7109375" style="1" bestFit="1" customWidth="1"/>
    <col min="10510" max="10510" width="5.5703125" style="1" bestFit="1" customWidth="1"/>
    <col min="10511" max="10513" width="4.7109375" style="1" bestFit="1" customWidth="1"/>
    <col min="10514" max="10516" width="9" style="1" bestFit="1" customWidth="1"/>
    <col min="10517" max="10517" width="6.5703125" style="1" bestFit="1" customWidth="1"/>
    <col min="10518" max="10518" width="9" style="1" bestFit="1" customWidth="1"/>
    <col min="10519" max="10520" width="5.5703125" style="1" bestFit="1" customWidth="1"/>
    <col min="10521" max="10522" width="4.7109375" style="1" bestFit="1" customWidth="1"/>
    <col min="10523" max="10523" width="5.5703125" style="1" bestFit="1" customWidth="1"/>
    <col min="10524" max="10524" width="7.5703125" style="1" bestFit="1" customWidth="1"/>
    <col min="10525" max="10526" width="6.5703125" style="1" bestFit="1" customWidth="1"/>
    <col min="10527" max="10527" width="4.7109375" style="1" bestFit="1" customWidth="1"/>
    <col min="10528" max="10528" width="7.5703125" style="1" bestFit="1" customWidth="1"/>
    <col min="10529" max="10533" width="4.7109375" style="1" bestFit="1" customWidth="1"/>
    <col min="10534" max="10534" width="7.5703125" style="1" bestFit="1" customWidth="1"/>
    <col min="10535" max="10536" width="6.5703125" style="1" bestFit="1" customWidth="1"/>
    <col min="10537" max="10537" width="4.7109375" style="1" bestFit="1" customWidth="1"/>
    <col min="10538" max="10538" width="6.5703125" style="1" bestFit="1" customWidth="1"/>
    <col min="10539" max="10539" width="5.5703125" style="1" bestFit="1" customWidth="1"/>
    <col min="10540" max="10540" width="7.5703125" style="1" bestFit="1" customWidth="1"/>
    <col min="10541" max="10541" width="5.5703125" style="1" bestFit="1" customWidth="1"/>
    <col min="10542" max="10543" width="4.7109375" style="1" bestFit="1" customWidth="1"/>
    <col min="10544" max="10545" width="10" style="1" bestFit="1" customWidth="1"/>
    <col min="10546" max="10546" width="9" style="1" bestFit="1" customWidth="1"/>
    <col min="10547" max="10547" width="7.5703125" style="1" bestFit="1" customWidth="1"/>
    <col min="10548" max="10548" width="10" style="1" bestFit="1" customWidth="1"/>
    <col min="10549" max="10549" width="4.7109375" style="1" bestFit="1" customWidth="1"/>
    <col min="10550" max="10552" width="5.5703125" style="1" bestFit="1" customWidth="1"/>
    <col min="10553" max="10553" width="4.7109375" style="1" bestFit="1" customWidth="1"/>
    <col min="10554" max="10554" width="10" style="1" bestFit="1" customWidth="1"/>
    <col min="10555" max="10556" width="9" style="1" bestFit="1" customWidth="1"/>
    <col min="10557" max="10557" width="5.5703125" style="1" bestFit="1" customWidth="1"/>
    <col min="10558" max="10558" width="9" style="1" bestFit="1" customWidth="1"/>
    <col min="10559" max="10559" width="22.28515625" style="1" bestFit="1" customWidth="1"/>
    <col min="10560" max="10752" width="65.28515625" style="1"/>
    <col min="10753" max="10753" width="7" style="1" bestFit="1" customWidth="1"/>
    <col min="10754" max="10754" width="66.7109375" style="1" bestFit="1" customWidth="1"/>
    <col min="10755" max="10756" width="10" style="1" bestFit="1" customWidth="1"/>
    <col min="10757" max="10757" width="9" style="1" bestFit="1" customWidth="1"/>
    <col min="10758" max="10759" width="4.7109375" style="1" bestFit="1" customWidth="1"/>
    <col min="10760" max="10760" width="9" style="1" bestFit="1" customWidth="1"/>
    <col min="10761" max="10761" width="10" style="1" bestFit="1" customWidth="1"/>
    <col min="10762" max="10762" width="9" style="1" bestFit="1" customWidth="1"/>
    <col min="10763" max="10763" width="7.5703125" style="1" bestFit="1" customWidth="1"/>
    <col min="10764" max="10764" width="9" style="1" bestFit="1" customWidth="1"/>
    <col min="10765" max="10765" width="4.7109375" style="1" bestFit="1" customWidth="1"/>
    <col min="10766" max="10766" width="5.5703125" style="1" bestFit="1" customWidth="1"/>
    <col min="10767" max="10769" width="4.7109375" style="1" bestFit="1" customWidth="1"/>
    <col min="10770" max="10772" width="9" style="1" bestFit="1" customWidth="1"/>
    <col min="10773" max="10773" width="6.5703125" style="1" bestFit="1" customWidth="1"/>
    <col min="10774" max="10774" width="9" style="1" bestFit="1" customWidth="1"/>
    <col min="10775" max="10776" width="5.5703125" style="1" bestFit="1" customWidth="1"/>
    <col min="10777" max="10778" width="4.7109375" style="1" bestFit="1" customWidth="1"/>
    <col min="10779" max="10779" width="5.5703125" style="1" bestFit="1" customWidth="1"/>
    <col min="10780" max="10780" width="7.5703125" style="1" bestFit="1" customWidth="1"/>
    <col min="10781" max="10782" width="6.5703125" style="1" bestFit="1" customWidth="1"/>
    <col min="10783" max="10783" width="4.7109375" style="1" bestFit="1" customWidth="1"/>
    <col min="10784" max="10784" width="7.5703125" style="1" bestFit="1" customWidth="1"/>
    <col min="10785" max="10789" width="4.7109375" style="1" bestFit="1" customWidth="1"/>
    <col min="10790" max="10790" width="7.5703125" style="1" bestFit="1" customWidth="1"/>
    <col min="10791" max="10792" width="6.5703125" style="1" bestFit="1" customWidth="1"/>
    <col min="10793" max="10793" width="4.7109375" style="1" bestFit="1" customWidth="1"/>
    <col min="10794" max="10794" width="6.5703125" style="1" bestFit="1" customWidth="1"/>
    <col min="10795" max="10795" width="5.5703125" style="1" bestFit="1" customWidth="1"/>
    <col min="10796" max="10796" width="7.5703125" style="1" bestFit="1" customWidth="1"/>
    <col min="10797" max="10797" width="5.5703125" style="1" bestFit="1" customWidth="1"/>
    <col min="10798" max="10799" width="4.7109375" style="1" bestFit="1" customWidth="1"/>
    <col min="10800" max="10801" width="10" style="1" bestFit="1" customWidth="1"/>
    <col min="10802" max="10802" width="9" style="1" bestFit="1" customWidth="1"/>
    <col min="10803" max="10803" width="7.5703125" style="1" bestFit="1" customWidth="1"/>
    <col min="10804" max="10804" width="10" style="1" bestFit="1" customWidth="1"/>
    <col min="10805" max="10805" width="4.7109375" style="1" bestFit="1" customWidth="1"/>
    <col min="10806" max="10808" width="5.5703125" style="1" bestFit="1" customWidth="1"/>
    <col min="10809" max="10809" width="4.7109375" style="1" bestFit="1" customWidth="1"/>
    <col min="10810" max="10810" width="10" style="1" bestFit="1" customWidth="1"/>
    <col min="10811" max="10812" width="9" style="1" bestFit="1" customWidth="1"/>
    <col min="10813" max="10813" width="5.5703125" style="1" bestFit="1" customWidth="1"/>
    <col min="10814" max="10814" width="9" style="1" bestFit="1" customWidth="1"/>
    <col min="10815" max="10815" width="22.28515625" style="1" bestFit="1" customWidth="1"/>
    <col min="10816" max="11008" width="65.28515625" style="1"/>
    <col min="11009" max="11009" width="7" style="1" bestFit="1" customWidth="1"/>
    <col min="11010" max="11010" width="66.7109375" style="1" bestFit="1" customWidth="1"/>
    <col min="11011" max="11012" width="10" style="1" bestFit="1" customWidth="1"/>
    <col min="11013" max="11013" width="9" style="1" bestFit="1" customWidth="1"/>
    <col min="11014" max="11015" width="4.7109375" style="1" bestFit="1" customWidth="1"/>
    <col min="11016" max="11016" width="9" style="1" bestFit="1" customWidth="1"/>
    <col min="11017" max="11017" width="10" style="1" bestFit="1" customWidth="1"/>
    <col min="11018" max="11018" width="9" style="1" bestFit="1" customWidth="1"/>
    <col min="11019" max="11019" width="7.5703125" style="1" bestFit="1" customWidth="1"/>
    <col min="11020" max="11020" width="9" style="1" bestFit="1" customWidth="1"/>
    <col min="11021" max="11021" width="4.7109375" style="1" bestFit="1" customWidth="1"/>
    <col min="11022" max="11022" width="5.5703125" style="1" bestFit="1" customWidth="1"/>
    <col min="11023" max="11025" width="4.7109375" style="1" bestFit="1" customWidth="1"/>
    <col min="11026" max="11028" width="9" style="1" bestFit="1" customWidth="1"/>
    <col min="11029" max="11029" width="6.5703125" style="1" bestFit="1" customWidth="1"/>
    <col min="11030" max="11030" width="9" style="1" bestFit="1" customWidth="1"/>
    <col min="11031" max="11032" width="5.5703125" style="1" bestFit="1" customWidth="1"/>
    <col min="11033" max="11034" width="4.7109375" style="1" bestFit="1" customWidth="1"/>
    <col min="11035" max="11035" width="5.5703125" style="1" bestFit="1" customWidth="1"/>
    <col min="11036" max="11036" width="7.5703125" style="1" bestFit="1" customWidth="1"/>
    <col min="11037" max="11038" width="6.5703125" style="1" bestFit="1" customWidth="1"/>
    <col min="11039" max="11039" width="4.7109375" style="1" bestFit="1" customWidth="1"/>
    <col min="11040" max="11040" width="7.5703125" style="1" bestFit="1" customWidth="1"/>
    <col min="11041" max="11045" width="4.7109375" style="1" bestFit="1" customWidth="1"/>
    <col min="11046" max="11046" width="7.5703125" style="1" bestFit="1" customWidth="1"/>
    <col min="11047" max="11048" width="6.5703125" style="1" bestFit="1" customWidth="1"/>
    <col min="11049" max="11049" width="4.7109375" style="1" bestFit="1" customWidth="1"/>
    <col min="11050" max="11050" width="6.5703125" style="1" bestFit="1" customWidth="1"/>
    <col min="11051" max="11051" width="5.5703125" style="1" bestFit="1" customWidth="1"/>
    <col min="11052" max="11052" width="7.5703125" style="1" bestFit="1" customWidth="1"/>
    <col min="11053" max="11053" width="5.5703125" style="1" bestFit="1" customWidth="1"/>
    <col min="11054" max="11055" width="4.7109375" style="1" bestFit="1" customWidth="1"/>
    <col min="11056" max="11057" width="10" style="1" bestFit="1" customWidth="1"/>
    <col min="11058" max="11058" width="9" style="1" bestFit="1" customWidth="1"/>
    <col min="11059" max="11059" width="7.5703125" style="1" bestFit="1" customWidth="1"/>
    <col min="11060" max="11060" width="10" style="1" bestFit="1" customWidth="1"/>
    <col min="11061" max="11061" width="4.7109375" style="1" bestFit="1" customWidth="1"/>
    <col min="11062" max="11064" width="5.5703125" style="1" bestFit="1" customWidth="1"/>
    <col min="11065" max="11065" width="4.7109375" style="1" bestFit="1" customWidth="1"/>
    <col min="11066" max="11066" width="10" style="1" bestFit="1" customWidth="1"/>
    <col min="11067" max="11068" width="9" style="1" bestFit="1" customWidth="1"/>
    <col min="11069" max="11069" width="5.5703125" style="1" bestFit="1" customWidth="1"/>
    <col min="11070" max="11070" width="9" style="1" bestFit="1" customWidth="1"/>
    <col min="11071" max="11071" width="22.28515625" style="1" bestFit="1" customWidth="1"/>
    <col min="11072" max="11264" width="65.28515625" style="1"/>
    <col min="11265" max="11265" width="7" style="1" bestFit="1" customWidth="1"/>
    <col min="11266" max="11266" width="66.7109375" style="1" bestFit="1" customWidth="1"/>
    <col min="11267" max="11268" width="10" style="1" bestFit="1" customWidth="1"/>
    <col min="11269" max="11269" width="9" style="1" bestFit="1" customWidth="1"/>
    <col min="11270" max="11271" width="4.7109375" style="1" bestFit="1" customWidth="1"/>
    <col min="11272" max="11272" width="9" style="1" bestFit="1" customWidth="1"/>
    <col min="11273" max="11273" width="10" style="1" bestFit="1" customWidth="1"/>
    <col min="11274" max="11274" width="9" style="1" bestFit="1" customWidth="1"/>
    <col min="11275" max="11275" width="7.5703125" style="1" bestFit="1" customWidth="1"/>
    <col min="11276" max="11276" width="9" style="1" bestFit="1" customWidth="1"/>
    <col min="11277" max="11277" width="4.7109375" style="1" bestFit="1" customWidth="1"/>
    <col min="11278" max="11278" width="5.5703125" style="1" bestFit="1" customWidth="1"/>
    <col min="11279" max="11281" width="4.7109375" style="1" bestFit="1" customWidth="1"/>
    <col min="11282" max="11284" width="9" style="1" bestFit="1" customWidth="1"/>
    <col min="11285" max="11285" width="6.5703125" style="1" bestFit="1" customWidth="1"/>
    <col min="11286" max="11286" width="9" style="1" bestFit="1" customWidth="1"/>
    <col min="11287" max="11288" width="5.5703125" style="1" bestFit="1" customWidth="1"/>
    <col min="11289" max="11290" width="4.7109375" style="1" bestFit="1" customWidth="1"/>
    <col min="11291" max="11291" width="5.5703125" style="1" bestFit="1" customWidth="1"/>
    <col min="11292" max="11292" width="7.5703125" style="1" bestFit="1" customWidth="1"/>
    <col min="11293" max="11294" width="6.5703125" style="1" bestFit="1" customWidth="1"/>
    <col min="11295" max="11295" width="4.7109375" style="1" bestFit="1" customWidth="1"/>
    <col min="11296" max="11296" width="7.5703125" style="1" bestFit="1" customWidth="1"/>
    <col min="11297" max="11301" width="4.7109375" style="1" bestFit="1" customWidth="1"/>
    <col min="11302" max="11302" width="7.5703125" style="1" bestFit="1" customWidth="1"/>
    <col min="11303" max="11304" width="6.5703125" style="1" bestFit="1" customWidth="1"/>
    <col min="11305" max="11305" width="4.7109375" style="1" bestFit="1" customWidth="1"/>
    <col min="11306" max="11306" width="6.5703125" style="1" bestFit="1" customWidth="1"/>
    <col min="11307" max="11307" width="5.5703125" style="1" bestFit="1" customWidth="1"/>
    <col min="11308" max="11308" width="7.5703125" style="1" bestFit="1" customWidth="1"/>
    <col min="11309" max="11309" width="5.5703125" style="1" bestFit="1" customWidth="1"/>
    <col min="11310" max="11311" width="4.7109375" style="1" bestFit="1" customWidth="1"/>
    <col min="11312" max="11313" width="10" style="1" bestFit="1" customWidth="1"/>
    <col min="11314" max="11314" width="9" style="1" bestFit="1" customWidth="1"/>
    <col min="11315" max="11315" width="7.5703125" style="1" bestFit="1" customWidth="1"/>
    <col min="11316" max="11316" width="10" style="1" bestFit="1" customWidth="1"/>
    <col min="11317" max="11317" width="4.7109375" style="1" bestFit="1" customWidth="1"/>
    <col min="11318" max="11320" width="5.5703125" style="1" bestFit="1" customWidth="1"/>
    <col min="11321" max="11321" width="4.7109375" style="1" bestFit="1" customWidth="1"/>
    <col min="11322" max="11322" width="10" style="1" bestFit="1" customWidth="1"/>
    <col min="11323" max="11324" width="9" style="1" bestFit="1" customWidth="1"/>
    <col min="11325" max="11325" width="5.5703125" style="1" bestFit="1" customWidth="1"/>
    <col min="11326" max="11326" width="9" style="1" bestFit="1" customWidth="1"/>
    <col min="11327" max="11327" width="22.28515625" style="1" bestFit="1" customWidth="1"/>
    <col min="11328" max="11520" width="65.28515625" style="1"/>
    <col min="11521" max="11521" width="7" style="1" bestFit="1" customWidth="1"/>
    <col min="11522" max="11522" width="66.7109375" style="1" bestFit="1" customWidth="1"/>
    <col min="11523" max="11524" width="10" style="1" bestFit="1" customWidth="1"/>
    <col min="11525" max="11525" width="9" style="1" bestFit="1" customWidth="1"/>
    <col min="11526" max="11527" width="4.7109375" style="1" bestFit="1" customWidth="1"/>
    <col min="11528" max="11528" width="9" style="1" bestFit="1" customWidth="1"/>
    <col min="11529" max="11529" width="10" style="1" bestFit="1" customWidth="1"/>
    <col min="11530" max="11530" width="9" style="1" bestFit="1" customWidth="1"/>
    <col min="11531" max="11531" width="7.5703125" style="1" bestFit="1" customWidth="1"/>
    <col min="11532" max="11532" width="9" style="1" bestFit="1" customWidth="1"/>
    <col min="11533" max="11533" width="4.7109375" style="1" bestFit="1" customWidth="1"/>
    <col min="11534" max="11534" width="5.5703125" style="1" bestFit="1" customWidth="1"/>
    <col min="11535" max="11537" width="4.7109375" style="1" bestFit="1" customWidth="1"/>
    <col min="11538" max="11540" width="9" style="1" bestFit="1" customWidth="1"/>
    <col min="11541" max="11541" width="6.5703125" style="1" bestFit="1" customWidth="1"/>
    <col min="11542" max="11542" width="9" style="1" bestFit="1" customWidth="1"/>
    <col min="11543" max="11544" width="5.5703125" style="1" bestFit="1" customWidth="1"/>
    <col min="11545" max="11546" width="4.7109375" style="1" bestFit="1" customWidth="1"/>
    <col min="11547" max="11547" width="5.5703125" style="1" bestFit="1" customWidth="1"/>
    <col min="11548" max="11548" width="7.5703125" style="1" bestFit="1" customWidth="1"/>
    <col min="11549" max="11550" width="6.5703125" style="1" bestFit="1" customWidth="1"/>
    <col min="11551" max="11551" width="4.7109375" style="1" bestFit="1" customWidth="1"/>
    <col min="11552" max="11552" width="7.5703125" style="1" bestFit="1" customWidth="1"/>
    <col min="11553" max="11557" width="4.7109375" style="1" bestFit="1" customWidth="1"/>
    <col min="11558" max="11558" width="7.5703125" style="1" bestFit="1" customWidth="1"/>
    <col min="11559" max="11560" width="6.5703125" style="1" bestFit="1" customWidth="1"/>
    <col min="11561" max="11561" width="4.7109375" style="1" bestFit="1" customWidth="1"/>
    <col min="11562" max="11562" width="6.5703125" style="1" bestFit="1" customWidth="1"/>
    <col min="11563" max="11563" width="5.5703125" style="1" bestFit="1" customWidth="1"/>
    <col min="11564" max="11564" width="7.5703125" style="1" bestFit="1" customWidth="1"/>
    <col min="11565" max="11565" width="5.5703125" style="1" bestFit="1" customWidth="1"/>
    <col min="11566" max="11567" width="4.7109375" style="1" bestFit="1" customWidth="1"/>
    <col min="11568" max="11569" width="10" style="1" bestFit="1" customWidth="1"/>
    <col min="11570" max="11570" width="9" style="1" bestFit="1" customWidth="1"/>
    <col min="11571" max="11571" width="7.5703125" style="1" bestFit="1" customWidth="1"/>
    <col min="11572" max="11572" width="10" style="1" bestFit="1" customWidth="1"/>
    <col min="11573" max="11573" width="4.7109375" style="1" bestFit="1" customWidth="1"/>
    <col min="11574" max="11576" width="5.5703125" style="1" bestFit="1" customWidth="1"/>
    <col min="11577" max="11577" width="4.7109375" style="1" bestFit="1" customWidth="1"/>
    <col min="11578" max="11578" width="10" style="1" bestFit="1" customWidth="1"/>
    <col min="11579" max="11580" width="9" style="1" bestFit="1" customWidth="1"/>
    <col min="11581" max="11581" width="5.5703125" style="1" bestFit="1" customWidth="1"/>
    <col min="11582" max="11582" width="9" style="1" bestFit="1" customWidth="1"/>
    <col min="11583" max="11583" width="22.28515625" style="1" bestFit="1" customWidth="1"/>
    <col min="11584" max="11776" width="65.28515625" style="1"/>
    <col min="11777" max="11777" width="7" style="1" bestFit="1" customWidth="1"/>
    <col min="11778" max="11778" width="66.7109375" style="1" bestFit="1" customWidth="1"/>
    <col min="11779" max="11780" width="10" style="1" bestFit="1" customWidth="1"/>
    <col min="11781" max="11781" width="9" style="1" bestFit="1" customWidth="1"/>
    <col min="11782" max="11783" width="4.7109375" style="1" bestFit="1" customWidth="1"/>
    <col min="11784" max="11784" width="9" style="1" bestFit="1" customWidth="1"/>
    <col min="11785" max="11785" width="10" style="1" bestFit="1" customWidth="1"/>
    <col min="11786" max="11786" width="9" style="1" bestFit="1" customWidth="1"/>
    <col min="11787" max="11787" width="7.5703125" style="1" bestFit="1" customWidth="1"/>
    <col min="11788" max="11788" width="9" style="1" bestFit="1" customWidth="1"/>
    <col min="11789" max="11789" width="4.7109375" style="1" bestFit="1" customWidth="1"/>
    <col min="11790" max="11790" width="5.5703125" style="1" bestFit="1" customWidth="1"/>
    <col min="11791" max="11793" width="4.7109375" style="1" bestFit="1" customWidth="1"/>
    <col min="11794" max="11796" width="9" style="1" bestFit="1" customWidth="1"/>
    <col min="11797" max="11797" width="6.5703125" style="1" bestFit="1" customWidth="1"/>
    <col min="11798" max="11798" width="9" style="1" bestFit="1" customWidth="1"/>
    <col min="11799" max="11800" width="5.5703125" style="1" bestFit="1" customWidth="1"/>
    <col min="11801" max="11802" width="4.7109375" style="1" bestFit="1" customWidth="1"/>
    <col min="11803" max="11803" width="5.5703125" style="1" bestFit="1" customWidth="1"/>
    <col min="11804" max="11804" width="7.5703125" style="1" bestFit="1" customWidth="1"/>
    <col min="11805" max="11806" width="6.5703125" style="1" bestFit="1" customWidth="1"/>
    <col min="11807" max="11807" width="4.7109375" style="1" bestFit="1" customWidth="1"/>
    <col min="11808" max="11808" width="7.5703125" style="1" bestFit="1" customWidth="1"/>
    <col min="11809" max="11813" width="4.7109375" style="1" bestFit="1" customWidth="1"/>
    <col min="11814" max="11814" width="7.5703125" style="1" bestFit="1" customWidth="1"/>
    <col min="11815" max="11816" width="6.5703125" style="1" bestFit="1" customWidth="1"/>
    <col min="11817" max="11817" width="4.7109375" style="1" bestFit="1" customWidth="1"/>
    <col min="11818" max="11818" width="6.5703125" style="1" bestFit="1" customWidth="1"/>
    <col min="11819" max="11819" width="5.5703125" style="1" bestFit="1" customWidth="1"/>
    <col min="11820" max="11820" width="7.5703125" style="1" bestFit="1" customWidth="1"/>
    <col min="11821" max="11821" width="5.5703125" style="1" bestFit="1" customWidth="1"/>
    <col min="11822" max="11823" width="4.7109375" style="1" bestFit="1" customWidth="1"/>
    <col min="11824" max="11825" width="10" style="1" bestFit="1" customWidth="1"/>
    <col min="11826" max="11826" width="9" style="1" bestFit="1" customWidth="1"/>
    <col min="11827" max="11827" width="7.5703125" style="1" bestFit="1" customWidth="1"/>
    <col min="11828" max="11828" width="10" style="1" bestFit="1" customWidth="1"/>
    <col min="11829" max="11829" width="4.7109375" style="1" bestFit="1" customWidth="1"/>
    <col min="11830" max="11832" width="5.5703125" style="1" bestFit="1" customWidth="1"/>
    <col min="11833" max="11833" width="4.7109375" style="1" bestFit="1" customWidth="1"/>
    <col min="11834" max="11834" width="10" style="1" bestFit="1" customWidth="1"/>
    <col min="11835" max="11836" width="9" style="1" bestFit="1" customWidth="1"/>
    <col min="11837" max="11837" width="5.5703125" style="1" bestFit="1" customWidth="1"/>
    <col min="11838" max="11838" width="9" style="1" bestFit="1" customWidth="1"/>
    <col min="11839" max="11839" width="22.28515625" style="1" bestFit="1" customWidth="1"/>
    <col min="11840" max="12032" width="65.28515625" style="1"/>
    <col min="12033" max="12033" width="7" style="1" bestFit="1" customWidth="1"/>
    <col min="12034" max="12034" width="66.7109375" style="1" bestFit="1" customWidth="1"/>
    <col min="12035" max="12036" width="10" style="1" bestFit="1" customWidth="1"/>
    <col min="12037" max="12037" width="9" style="1" bestFit="1" customWidth="1"/>
    <col min="12038" max="12039" width="4.7109375" style="1" bestFit="1" customWidth="1"/>
    <col min="12040" max="12040" width="9" style="1" bestFit="1" customWidth="1"/>
    <col min="12041" max="12041" width="10" style="1" bestFit="1" customWidth="1"/>
    <col min="12042" max="12042" width="9" style="1" bestFit="1" customWidth="1"/>
    <col min="12043" max="12043" width="7.5703125" style="1" bestFit="1" customWidth="1"/>
    <col min="12044" max="12044" width="9" style="1" bestFit="1" customWidth="1"/>
    <col min="12045" max="12045" width="4.7109375" style="1" bestFit="1" customWidth="1"/>
    <col min="12046" max="12046" width="5.5703125" style="1" bestFit="1" customWidth="1"/>
    <col min="12047" max="12049" width="4.7109375" style="1" bestFit="1" customWidth="1"/>
    <col min="12050" max="12052" width="9" style="1" bestFit="1" customWidth="1"/>
    <col min="12053" max="12053" width="6.5703125" style="1" bestFit="1" customWidth="1"/>
    <col min="12054" max="12054" width="9" style="1" bestFit="1" customWidth="1"/>
    <col min="12055" max="12056" width="5.5703125" style="1" bestFit="1" customWidth="1"/>
    <col min="12057" max="12058" width="4.7109375" style="1" bestFit="1" customWidth="1"/>
    <col min="12059" max="12059" width="5.5703125" style="1" bestFit="1" customWidth="1"/>
    <col min="12060" max="12060" width="7.5703125" style="1" bestFit="1" customWidth="1"/>
    <col min="12061" max="12062" width="6.5703125" style="1" bestFit="1" customWidth="1"/>
    <col min="12063" max="12063" width="4.7109375" style="1" bestFit="1" customWidth="1"/>
    <col min="12064" max="12064" width="7.5703125" style="1" bestFit="1" customWidth="1"/>
    <col min="12065" max="12069" width="4.7109375" style="1" bestFit="1" customWidth="1"/>
    <col min="12070" max="12070" width="7.5703125" style="1" bestFit="1" customWidth="1"/>
    <col min="12071" max="12072" width="6.5703125" style="1" bestFit="1" customWidth="1"/>
    <col min="12073" max="12073" width="4.7109375" style="1" bestFit="1" customWidth="1"/>
    <col min="12074" max="12074" width="6.5703125" style="1" bestFit="1" customWidth="1"/>
    <col min="12075" max="12075" width="5.5703125" style="1" bestFit="1" customWidth="1"/>
    <col min="12076" max="12076" width="7.5703125" style="1" bestFit="1" customWidth="1"/>
    <col min="12077" max="12077" width="5.5703125" style="1" bestFit="1" customWidth="1"/>
    <col min="12078" max="12079" width="4.7109375" style="1" bestFit="1" customWidth="1"/>
    <col min="12080" max="12081" width="10" style="1" bestFit="1" customWidth="1"/>
    <col min="12082" max="12082" width="9" style="1" bestFit="1" customWidth="1"/>
    <col min="12083" max="12083" width="7.5703125" style="1" bestFit="1" customWidth="1"/>
    <col min="12084" max="12084" width="10" style="1" bestFit="1" customWidth="1"/>
    <col min="12085" max="12085" width="4.7109375" style="1" bestFit="1" customWidth="1"/>
    <col min="12086" max="12088" width="5.5703125" style="1" bestFit="1" customWidth="1"/>
    <col min="12089" max="12089" width="4.7109375" style="1" bestFit="1" customWidth="1"/>
    <col min="12090" max="12090" width="10" style="1" bestFit="1" customWidth="1"/>
    <col min="12091" max="12092" width="9" style="1" bestFit="1" customWidth="1"/>
    <col min="12093" max="12093" width="5.5703125" style="1" bestFit="1" customWidth="1"/>
    <col min="12094" max="12094" width="9" style="1" bestFit="1" customWidth="1"/>
    <col min="12095" max="12095" width="22.28515625" style="1" bestFit="1" customWidth="1"/>
    <col min="12096" max="12288" width="65.28515625" style="1"/>
    <col min="12289" max="12289" width="7" style="1" bestFit="1" customWidth="1"/>
    <col min="12290" max="12290" width="66.7109375" style="1" bestFit="1" customWidth="1"/>
    <col min="12291" max="12292" width="10" style="1" bestFit="1" customWidth="1"/>
    <col min="12293" max="12293" width="9" style="1" bestFit="1" customWidth="1"/>
    <col min="12294" max="12295" width="4.7109375" style="1" bestFit="1" customWidth="1"/>
    <col min="12296" max="12296" width="9" style="1" bestFit="1" customWidth="1"/>
    <col min="12297" max="12297" width="10" style="1" bestFit="1" customWidth="1"/>
    <col min="12298" max="12298" width="9" style="1" bestFit="1" customWidth="1"/>
    <col min="12299" max="12299" width="7.5703125" style="1" bestFit="1" customWidth="1"/>
    <col min="12300" max="12300" width="9" style="1" bestFit="1" customWidth="1"/>
    <col min="12301" max="12301" width="4.7109375" style="1" bestFit="1" customWidth="1"/>
    <col min="12302" max="12302" width="5.5703125" style="1" bestFit="1" customWidth="1"/>
    <col min="12303" max="12305" width="4.7109375" style="1" bestFit="1" customWidth="1"/>
    <col min="12306" max="12308" width="9" style="1" bestFit="1" customWidth="1"/>
    <col min="12309" max="12309" width="6.5703125" style="1" bestFit="1" customWidth="1"/>
    <col min="12310" max="12310" width="9" style="1" bestFit="1" customWidth="1"/>
    <col min="12311" max="12312" width="5.5703125" style="1" bestFit="1" customWidth="1"/>
    <col min="12313" max="12314" width="4.7109375" style="1" bestFit="1" customWidth="1"/>
    <col min="12315" max="12315" width="5.5703125" style="1" bestFit="1" customWidth="1"/>
    <col min="12316" max="12316" width="7.5703125" style="1" bestFit="1" customWidth="1"/>
    <col min="12317" max="12318" width="6.5703125" style="1" bestFit="1" customWidth="1"/>
    <col min="12319" max="12319" width="4.7109375" style="1" bestFit="1" customWidth="1"/>
    <col min="12320" max="12320" width="7.5703125" style="1" bestFit="1" customWidth="1"/>
    <col min="12321" max="12325" width="4.7109375" style="1" bestFit="1" customWidth="1"/>
    <col min="12326" max="12326" width="7.5703125" style="1" bestFit="1" customWidth="1"/>
    <col min="12327" max="12328" width="6.5703125" style="1" bestFit="1" customWidth="1"/>
    <col min="12329" max="12329" width="4.7109375" style="1" bestFit="1" customWidth="1"/>
    <col min="12330" max="12330" width="6.5703125" style="1" bestFit="1" customWidth="1"/>
    <col min="12331" max="12331" width="5.5703125" style="1" bestFit="1" customWidth="1"/>
    <col min="12332" max="12332" width="7.5703125" style="1" bestFit="1" customWidth="1"/>
    <col min="12333" max="12333" width="5.5703125" style="1" bestFit="1" customWidth="1"/>
    <col min="12334" max="12335" width="4.7109375" style="1" bestFit="1" customWidth="1"/>
    <col min="12336" max="12337" width="10" style="1" bestFit="1" customWidth="1"/>
    <col min="12338" max="12338" width="9" style="1" bestFit="1" customWidth="1"/>
    <col min="12339" max="12339" width="7.5703125" style="1" bestFit="1" customWidth="1"/>
    <col min="12340" max="12340" width="10" style="1" bestFit="1" customWidth="1"/>
    <col min="12341" max="12341" width="4.7109375" style="1" bestFit="1" customWidth="1"/>
    <col min="12342" max="12344" width="5.5703125" style="1" bestFit="1" customWidth="1"/>
    <col min="12345" max="12345" width="4.7109375" style="1" bestFit="1" customWidth="1"/>
    <col min="12346" max="12346" width="10" style="1" bestFit="1" customWidth="1"/>
    <col min="12347" max="12348" width="9" style="1" bestFit="1" customWidth="1"/>
    <col min="12349" max="12349" width="5.5703125" style="1" bestFit="1" customWidth="1"/>
    <col min="12350" max="12350" width="9" style="1" bestFit="1" customWidth="1"/>
    <col min="12351" max="12351" width="22.28515625" style="1" bestFit="1" customWidth="1"/>
    <col min="12352" max="12544" width="65.28515625" style="1"/>
    <col min="12545" max="12545" width="7" style="1" bestFit="1" customWidth="1"/>
    <col min="12546" max="12546" width="66.7109375" style="1" bestFit="1" customWidth="1"/>
    <col min="12547" max="12548" width="10" style="1" bestFit="1" customWidth="1"/>
    <col min="12549" max="12549" width="9" style="1" bestFit="1" customWidth="1"/>
    <col min="12550" max="12551" width="4.7109375" style="1" bestFit="1" customWidth="1"/>
    <col min="12552" max="12552" width="9" style="1" bestFit="1" customWidth="1"/>
    <col min="12553" max="12553" width="10" style="1" bestFit="1" customWidth="1"/>
    <col min="12554" max="12554" width="9" style="1" bestFit="1" customWidth="1"/>
    <col min="12555" max="12555" width="7.5703125" style="1" bestFit="1" customWidth="1"/>
    <col min="12556" max="12556" width="9" style="1" bestFit="1" customWidth="1"/>
    <col min="12557" max="12557" width="4.7109375" style="1" bestFit="1" customWidth="1"/>
    <col min="12558" max="12558" width="5.5703125" style="1" bestFit="1" customWidth="1"/>
    <col min="12559" max="12561" width="4.7109375" style="1" bestFit="1" customWidth="1"/>
    <col min="12562" max="12564" width="9" style="1" bestFit="1" customWidth="1"/>
    <col min="12565" max="12565" width="6.5703125" style="1" bestFit="1" customWidth="1"/>
    <col min="12566" max="12566" width="9" style="1" bestFit="1" customWidth="1"/>
    <col min="12567" max="12568" width="5.5703125" style="1" bestFit="1" customWidth="1"/>
    <col min="12569" max="12570" width="4.7109375" style="1" bestFit="1" customWidth="1"/>
    <col min="12571" max="12571" width="5.5703125" style="1" bestFit="1" customWidth="1"/>
    <col min="12572" max="12572" width="7.5703125" style="1" bestFit="1" customWidth="1"/>
    <col min="12573" max="12574" width="6.5703125" style="1" bestFit="1" customWidth="1"/>
    <col min="12575" max="12575" width="4.7109375" style="1" bestFit="1" customWidth="1"/>
    <col min="12576" max="12576" width="7.5703125" style="1" bestFit="1" customWidth="1"/>
    <col min="12577" max="12581" width="4.7109375" style="1" bestFit="1" customWidth="1"/>
    <col min="12582" max="12582" width="7.5703125" style="1" bestFit="1" customWidth="1"/>
    <col min="12583" max="12584" width="6.5703125" style="1" bestFit="1" customWidth="1"/>
    <col min="12585" max="12585" width="4.7109375" style="1" bestFit="1" customWidth="1"/>
    <col min="12586" max="12586" width="6.5703125" style="1" bestFit="1" customWidth="1"/>
    <col min="12587" max="12587" width="5.5703125" style="1" bestFit="1" customWidth="1"/>
    <col min="12588" max="12588" width="7.5703125" style="1" bestFit="1" customWidth="1"/>
    <col min="12589" max="12589" width="5.5703125" style="1" bestFit="1" customWidth="1"/>
    <col min="12590" max="12591" width="4.7109375" style="1" bestFit="1" customWidth="1"/>
    <col min="12592" max="12593" width="10" style="1" bestFit="1" customWidth="1"/>
    <col min="12594" max="12594" width="9" style="1" bestFit="1" customWidth="1"/>
    <col min="12595" max="12595" width="7.5703125" style="1" bestFit="1" customWidth="1"/>
    <col min="12596" max="12596" width="10" style="1" bestFit="1" customWidth="1"/>
    <col min="12597" max="12597" width="4.7109375" style="1" bestFit="1" customWidth="1"/>
    <col min="12598" max="12600" width="5.5703125" style="1" bestFit="1" customWidth="1"/>
    <col min="12601" max="12601" width="4.7109375" style="1" bestFit="1" customWidth="1"/>
    <col min="12602" max="12602" width="10" style="1" bestFit="1" customWidth="1"/>
    <col min="12603" max="12604" width="9" style="1" bestFit="1" customWidth="1"/>
    <col min="12605" max="12605" width="5.5703125" style="1" bestFit="1" customWidth="1"/>
    <col min="12606" max="12606" width="9" style="1" bestFit="1" customWidth="1"/>
    <col min="12607" max="12607" width="22.28515625" style="1" bestFit="1" customWidth="1"/>
    <col min="12608" max="12800" width="65.28515625" style="1"/>
    <col min="12801" max="12801" width="7" style="1" bestFit="1" customWidth="1"/>
    <col min="12802" max="12802" width="66.7109375" style="1" bestFit="1" customWidth="1"/>
    <col min="12803" max="12804" width="10" style="1" bestFit="1" customWidth="1"/>
    <col min="12805" max="12805" width="9" style="1" bestFit="1" customWidth="1"/>
    <col min="12806" max="12807" width="4.7109375" style="1" bestFit="1" customWidth="1"/>
    <col min="12808" max="12808" width="9" style="1" bestFit="1" customWidth="1"/>
    <col min="12809" max="12809" width="10" style="1" bestFit="1" customWidth="1"/>
    <col min="12810" max="12810" width="9" style="1" bestFit="1" customWidth="1"/>
    <col min="12811" max="12811" width="7.5703125" style="1" bestFit="1" customWidth="1"/>
    <col min="12812" max="12812" width="9" style="1" bestFit="1" customWidth="1"/>
    <col min="12813" max="12813" width="4.7109375" style="1" bestFit="1" customWidth="1"/>
    <col min="12814" max="12814" width="5.5703125" style="1" bestFit="1" customWidth="1"/>
    <col min="12815" max="12817" width="4.7109375" style="1" bestFit="1" customWidth="1"/>
    <col min="12818" max="12820" width="9" style="1" bestFit="1" customWidth="1"/>
    <col min="12821" max="12821" width="6.5703125" style="1" bestFit="1" customWidth="1"/>
    <col min="12822" max="12822" width="9" style="1" bestFit="1" customWidth="1"/>
    <col min="12823" max="12824" width="5.5703125" style="1" bestFit="1" customWidth="1"/>
    <col min="12825" max="12826" width="4.7109375" style="1" bestFit="1" customWidth="1"/>
    <col min="12827" max="12827" width="5.5703125" style="1" bestFit="1" customWidth="1"/>
    <col min="12828" max="12828" width="7.5703125" style="1" bestFit="1" customWidth="1"/>
    <col min="12829" max="12830" width="6.5703125" style="1" bestFit="1" customWidth="1"/>
    <col min="12831" max="12831" width="4.7109375" style="1" bestFit="1" customWidth="1"/>
    <col min="12832" max="12832" width="7.5703125" style="1" bestFit="1" customWidth="1"/>
    <col min="12833" max="12837" width="4.7109375" style="1" bestFit="1" customWidth="1"/>
    <col min="12838" max="12838" width="7.5703125" style="1" bestFit="1" customWidth="1"/>
    <col min="12839" max="12840" width="6.5703125" style="1" bestFit="1" customWidth="1"/>
    <col min="12841" max="12841" width="4.7109375" style="1" bestFit="1" customWidth="1"/>
    <col min="12842" max="12842" width="6.5703125" style="1" bestFit="1" customWidth="1"/>
    <col min="12843" max="12843" width="5.5703125" style="1" bestFit="1" customWidth="1"/>
    <col min="12844" max="12844" width="7.5703125" style="1" bestFit="1" customWidth="1"/>
    <col min="12845" max="12845" width="5.5703125" style="1" bestFit="1" customWidth="1"/>
    <col min="12846" max="12847" width="4.7109375" style="1" bestFit="1" customWidth="1"/>
    <col min="12848" max="12849" width="10" style="1" bestFit="1" customWidth="1"/>
    <col min="12850" max="12850" width="9" style="1" bestFit="1" customWidth="1"/>
    <col min="12851" max="12851" width="7.5703125" style="1" bestFit="1" customWidth="1"/>
    <col min="12852" max="12852" width="10" style="1" bestFit="1" customWidth="1"/>
    <col min="12853" max="12853" width="4.7109375" style="1" bestFit="1" customWidth="1"/>
    <col min="12854" max="12856" width="5.5703125" style="1" bestFit="1" customWidth="1"/>
    <col min="12857" max="12857" width="4.7109375" style="1" bestFit="1" customWidth="1"/>
    <col min="12858" max="12858" width="10" style="1" bestFit="1" customWidth="1"/>
    <col min="12859" max="12860" width="9" style="1" bestFit="1" customWidth="1"/>
    <col min="12861" max="12861" width="5.5703125" style="1" bestFit="1" customWidth="1"/>
    <col min="12862" max="12862" width="9" style="1" bestFit="1" customWidth="1"/>
    <col min="12863" max="12863" width="22.28515625" style="1" bestFit="1" customWidth="1"/>
    <col min="12864" max="13056" width="65.28515625" style="1"/>
    <col min="13057" max="13057" width="7" style="1" bestFit="1" customWidth="1"/>
    <col min="13058" max="13058" width="66.7109375" style="1" bestFit="1" customWidth="1"/>
    <col min="13059" max="13060" width="10" style="1" bestFit="1" customWidth="1"/>
    <col min="13061" max="13061" width="9" style="1" bestFit="1" customWidth="1"/>
    <col min="13062" max="13063" width="4.7109375" style="1" bestFit="1" customWidth="1"/>
    <col min="13064" max="13064" width="9" style="1" bestFit="1" customWidth="1"/>
    <col min="13065" max="13065" width="10" style="1" bestFit="1" customWidth="1"/>
    <col min="13066" max="13066" width="9" style="1" bestFit="1" customWidth="1"/>
    <col min="13067" max="13067" width="7.5703125" style="1" bestFit="1" customWidth="1"/>
    <col min="13068" max="13068" width="9" style="1" bestFit="1" customWidth="1"/>
    <col min="13069" max="13069" width="4.7109375" style="1" bestFit="1" customWidth="1"/>
    <col min="13070" max="13070" width="5.5703125" style="1" bestFit="1" customWidth="1"/>
    <col min="13071" max="13073" width="4.7109375" style="1" bestFit="1" customWidth="1"/>
    <col min="13074" max="13076" width="9" style="1" bestFit="1" customWidth="1"/>
    <col min="13077" max="13077" width="6.5703125" style="1" bestFit="1" customWidth="1"/>
    <col min="13078" max="13078" width="9" style="1" bestFit="1" customWidth="1"/>
    <col min="13079" max="13080" width="5.5703125" style="1" bestFit="1" customWidth="1"/>
    <col min="13081" max="13082" width="4.7109375" style="1" bestFit="1" customWidth="1"/>
    <col min="13083" max="13083" width="5.5703125" style="1" bestFit="1" customWidth="1"/>
    <col min="13084" max="13084" width="7.5703125" style="1" bestFit="1" customWidth="1"/>
    <col min="13085" max="13086" width="6.5703125" style="1" bestFit="1" customWidth="1"/>
    <col min="13087" max="13087" width="4.7109375" style="1" bestFit="1" customWidth="1"/>
    <col min="13088" max="13088" width="7.5703125" style="1" bestFit="1" customWidth="1"/>
    <col min="13089" max="13093" width="4.7109375" style="1" bestFit="1" customWidth="1"/>
    <col min="13094" max="13094" width="7.5703125" style="1" bestFit="1" customWidth="1"/>
    <col min="13095" max="13096" width="6.5703125" style="1" bestFit="1" customWidth="1"/>
    <col min="13097" max="13097" width="4.7109375" style="1" bestFit="1" customWidth="1"/>
    <col min="13098" max="13098" width="6.5703125" style="1" bestFit="1" customWidth="1"/>
    <col min="13099" max="13099" width="5.5703125" style="1" bestFit="1" customWidth="1"/>
    <col min="13100" max="13100" width="7.5703125" style="1" bestFit="1" customWidth="1"/>
    <col min="13101" max="13101" width="5.5703125" style="1" bestFit="1" customWidth="1"/>
    <col min="13102" max="13103" width="4.7109375" style="1" bestFit="1" customWidth="1"/>
    <col min="13104" max="13105" width="10" style="1" bestFit="1" customWidth="1"/>
    <col min="13106" max="13106" width="9" style="1" bestFit="1" customWidth="1"/>
    <col min="13107" max="13107" width="7.5703125" style="1" bestFit="1" customWidth="1"/>
    <col min="13108" max="13108" width="10" style="1" bestFit="1" customWidth="1"/>
    <col min="13109" max="13109" width="4.7109375" style="1" bestFit="1" customWidth="1"/>
    <col min="13110" max="13112" width="5.5703125" style="1" bestFit="1" customWidth="1"/>
    <col min="13113" max="13113" width="4.7109375" style="1" bestFit="1" customWidth="1"/>
    <col min="13114" max="13114" width="10" style="1" bestFit="1" customWidth="1"/>
    <col min="13115" max="13116" width="9" style="1" bestFit="1" customWidth="1"/>
    <col min="13117" max="13117" width="5.5703125" style="1" bestFit="1" customWidth="1"/>
    <col min="13118" max="13118" width="9" style="1" bestFit="1" customWidth="1"/>
    <col min="13119" max="13119" width="22.28515625" style="1" bestFit="1" customWidth="1"/>
    <col min="13120" max="13312" width="65.28515625" style="1"/>
    <col min="13313" max="13313" width="7" style="1" bestFit="1" customWidth="1"/>
    <col min="13314" max="13314" width="66.7109375" style="1" bestFit="1" customWidth="1"/>
    <col min="13315" max="13316" width="10" style="1" bestFit="1" customWidth="1"/>
    <col min="13317" max="13317" width="9" style="1" bestFit="1" customWidth="1"/>
    <col min="13318" max="13319" width="4.7109375" style="1" bestFit="1" customWidth="1"/>
    <col min="13320" max="13320" width="9" style="1" bestFit="1" customWidth="1"/>
    <col min="13321" max="13321" width="10" style="1" bestFit="1" customWidth="1"/>
    <col min="13322" max="13322" width="9" style="1" bestFit="1" customWidth="1"/>
    <col min="13323" max="13323" width="7.5703125" style="1" bestFit="1" customWidth="1"/>
    <col min="13324" max="13324" width="9" style="1" bestFit="1" customWidth="1"/>
    <col min="13325" max="13325" width="4.7109375" style="1" bestFit="1" customWidth="1"/>
    <col min="13326" max="13326" width="5.5703125" style="1" bestFit="1" customWidth="1"/>
    <col min="13327" max="13329" width="4.7109375" style="1" bestFit="1" customWidth="1"/>
    <col min="13330" max="13332" width="9" style="1" bestFit="1" customWidth="1"/>
    <col min="13333" max="13333" width="6.5703125" style="1" bestFit="1" customWidth="1"/>
    <col min="13334" max="13334" width="9" style="1" bestFit="1" customWidth="1"/>
    <col min="13335" max="13336" width="5.5703125" style="1" bestFit="1" customWidth="1"/>
    <col min="13337" max="13338" width="4.7109375" style="1" bestFit="1" customWidth="1"/>
    <col min="13339" max="13339" width="5.5703125" style="1" bestFit="1" customWidth="1"/>
    <col min="13340" max="13340" width="7.5703125" style="1" bestFit="1" customWidth="1"/>
    <col min="13341" max="13342" width="6.5703125" style="1" bestFit="1" customWidth="1"/>
    <col min="13343" max="13343" width="4.7109375" style="1" bestFit="1" customWidth="1"/>
    <col min="13344" max="13344" width="7.5703125" style="1" bestFit="1" customWidth="1"/>
    <col min="13345" max="13349" width="4.7109375" style="1" bestFit="1" customWidth="1"/>
    <col min="13350" max="13350" width="7.5703125" style="1" bestFit="1" customWidth="1"/>
    <col min="13351" max="13352" width="6.5703125" style="1" bestFit="1" customWidth="1"/>
    <col min="13353" max="13353" width="4.7109375" style="1" bestFit="1" customWidth="1"/>
    <col min="13354" max="13354" width="6.5703125" style="1" bestFit="1" customWidth="1"/>
    <col min="13355" max="13355" width="5.5703125" style="1" bestFit="1" customWidth="1"/>
    <col min="13356" max="13356" width="7.5703125" style="1" bestFit="1" customWidth="1"/>
    <col min="13357" max="13357" width="5.5703125" style="1" bestFit="1" customWidth="1"/>
    <col min="13358" max="13359" width="4.7109375" style="1" bestFit="1" customWidth="1"/>
    <col min="13360" max="13361" width="10" style="1" bestFit="1" customWidth="1"/>
    <col min="13362" max="13362" width="9" style="1" bestFit="1" customWidth="1"/>
    <col min="13363" max="13363" width="7.5703125" style="1" bestFit="1" customWidth="1"/>
    <col min="13364" max="13364" width="10" style="1" bestFit="1" customWidth="1"/>
    <col min="13365" max="13365" width="4.7109375" style="1" bestFit="1" customWidth="1"/>
    <col min="13366" max="13368" width="5.5703125" style="1" bestFit="1" customWidth="1"/>
    <col min="13369" max="13369" width="4.7109375" style="1" bestFit="1" customWidth="1"/>
    <col min="13370" max="13370" width="10" style="1" bestFit="1" customWidth="1"/>
    <col min="13371" max="13372" width="9" style="1" bestFit="1" customWidth="1"/>
    <col min="13373" max="13373" width="5.5703125" style="1" bestFit="1" customWidth="1"/>
    <col min="13374" max="13374" width="9" style="1" bestFit="1" customWidth="1"/>
    <col min="13375" max="13375" width="22.28515625" style="1" bestFit="1" customWidth="1"/>
    <col min="13376" max="13568" width="65.28515625" style="1"/>
    <col min="13569" max="13569" width="7" style="1" bestFit="1" customWidth="1"/>
    <col min="13570" max="13570" width="66.7109375" style="1" bestFit="1" customWidth="1"/>
    <col min="13571" max="13572" width="10" style="1" bestFit="1" customWidth="1"/>
    <col min="13573" max="13573" width="9" style="1" bestFit="1" customWidth="1"/>
    <col min="13574" max="13575" width="4.7109375" style="1" bestFit="1" customWidth="1"/>
    <col min="13576" max="13576" width="9" style="1" bestFit="1" customWidth="1"/>
    <col min="13577" max="13577" width="10" style="1" bestFit="1" customWidth="1"/>
    <col min="13578" max="13578" width="9" style="1" bestFit="1" customWidth="1"/>
    <col min="13579" max="13579" width="7.5703125" style="1" bestFit="1" customWidth="1"/>
    <col min="13580" max="13580" width="9" style="1" bestFit="1" customWidth="1"/>
    <col min="13581" max="13581" width="4.7109375" style="1" bestFit="1" customWidth="1"/>
    <col min="13582" max="13582" width="5.5703125" style="1" bestFit="1" customWidth="1"/>
    <col min="13583" max="13585" width="4.7109375" style="1" bestFit="1" customWidth="1"/>
    <col min="13586" max="13588" width="9" style="1" bestFit="1" customWidth="1"/>
    <col min="13589" max="13589" width="6.5703125" style="1" bestFit="1" customWidth="1"/>
    <col min="13590" max="13590" width="9" style="1" bestFit="1" customWidth="1"/>
    <col min="13591" max="13592" width="5.5703125" style="1" bestFit="1" customWidth="1"/>
    <col min="13593" max="13594" width="4.7109375" style="1" bestFit="1" customWidth="1"/>
    <col min="13595" max="13595" width="5.5703125" style="1" bestFit="1" customWidth="1"/>
    <col min="13596" max="13596" width="7.5703125" style="1" bestFit="1" customWidth="1"/>
    <col min="13597" max="13598" width="6.5703125" style="1" bestFit="1" customWidth="1"/>
    <col min="13599" max="13599" width="4.7109375" style="1" bestFit="1" customWidth="1"/>
    <col min="13600" max="13600" width="7.5703125" style="1" bestFit="1" customWidth="1"/>
    <col min="13601" max="13605" width="4.7109375" style="1" bestFit="1" customWidth="1"/>
    <col min="13606" max="13606" width="7.5703125" style="1" bestFit="1" customWidth="1"/>
    <col min="13607" max="13608" width="6.5703125" style="1" bestFit="1" customWidth="1"/>
    <col min="13609" max="13609" width="4.7109375" style="1" bestFit="1" customWidth="1"/>
    <col min="13610" max="13610" width="6.5703125" style="1" bestFit="1" customWidth="1"/>
    <col min="13611" max="13611" width="5.5703125" style="1" bestFit="1" customWidth="1"/>
    <col min="13612" max="13612" width="7.5703125" style="1" bestFit="1" customWidth="1"/>
    <col min="13613" max="13613" width="5.5703125" style="1" bestFit="1" customWidth="1"/>
    <col min="13614" max="13615" width="4.7109375" style="1" bestFit="1" customWidth="1"/>
    <col min="13616" max="13617" width="10" style="1" bestFit="1" customWidth="1"/>
    <col min="13618" max="13618" width="9" style="1" bestFit="1" customWidth="1"/>
    <col min="13619" max="13619" width="7.5703125" style="1" bestFit="1" customWidth="1"/>
    <col min="13620" max="13620" width="10" style="1" bestFit="1" customWidth="1"/>
    <col min="13621" max="13621" width="4.7109375" style="1" bestFit="1" customWidth="1"/>
    <col min="13622" max="13624" width="5.5703125" style="1" bestFit="1" customWidth="1"/>
    <col min="13625" max="13625" width="4.7109375" style="1" bestFit="1" customWidth="1"/>
    <col min="13626" max="13626" width="10" style="1" bestFit="1" customWidth="1"/>
    <col min="13627" max="13628" width="9" style="1" bestFit="1" customWidth="1"/>
    <col min="13629" max="13629" width="5.5703125" style="1" bestFit="1" customWidth="1"/>
    <col min="13630" max="13630" width="9" style="1" bestFit="1" customWidth="1"/>
    <col min="13631" max="13631" width="22.28515625" style="1" bestFit="1" customWidth="1"/>
    <col min="13632" max="13824" width="65.28515625" style="1"/>
    <col min="13825" max="13825" width="7" style="1" bestFit="1" customWidth="1"/>
    <col min="13826" max="13826" width="66.7109375" style="1" bestFit="1" customWidth="1"/>
    <col min="13827" max="13828" width="10" style="1" bestFit="1" customWidth="1"/>
    <col min="13829" max="13829" width="9" style="1" bestFit="1" customWidth="1"/>
    <col min="13830" max="13831" width="4.7109375" style="1" bestFit="1" customWidth="1"/>
    <col min="13832" max="13832" width="9" style="1" bestFit="1" customWidth="1"/>
    <col min="13833" max="13833" width="10" style="1" bestFit="1" customWidth="1"/>
    <col min="13834" max="13834" width="9" style="1" bestFit="1" customWidth="1"/>
    <col min="13835" max="13835" width="7.5703125" style="1" bestFit="1" customWidth="1"/>
    <col min="13836" max="13836" width="9" style="1" bestFit="1" customWidth="1"/>
    <col min="13837" max="13837" width="4.7109375" style="1" bestFit="1" customWidth="1"/>
    <col min="13838" max="13838" width="5.5703125" style="1" bestFit="1" customWidth="1"/>
    <col min="13839" max="13841" width="4.7109375" style="1" bestFit="1" customWidth="1"/>
    <col min="13842" max="13844" width="9" style="1" bestFit="1" customWidth="1"/>
    <col min="13845" max="13845" width="6.5703125" style="1" bestFit="1" customWidth="1"/>
    <col min="13846" max="13846" width="9" style="1" bestFit="1" customWidth="1"/>
    <col min="13847" max="13848" width="5.5703125" style="1" bestFit="1" customWidth="1"/>
    <col min="13849" max="13850" width="4.7109375" style="1" bestFit="1" customWidth="1"/>
    <col min="13851" max="13851" width="5.5703125" style="1" bestFit="1" customWidth="1"/>
    <col min="13852" max="13852" width="7.5703125" style="1" bestFit="1" customWidth="1"/>
    <col min="13853" max="13854" width="6.5703125" style="1" bestFit="1" customWidth="1"/>
    <col min="13855" max="13855" width="4.7109375" style="1" bestFit="1" customWidth="1"/>
    <col min="13856" max="13856" width="7.5703125" style="1" bestFit="1" customWidth="1"/>
    <col min="13857" max="13861" width="4.7109375" style="1" bestFit="1" customWidth="1"/>
    <col min="13862" max="13862" width="7.5703125" style="1" bestFit="1" customWidth="1"/>
    <col min="13863" max="13864" width="6.5703125" style="1" bestFit="1" customWidth="1"/>
    <col min="13865" max="13865" width="4.7109375" style="1" bestFit="1" customWidth="1"/>
    <col min="13866" max="13866" width="6.5703125" style="1" bestFit="1" customWidth="1"/>
    <col min="13867" max="13867" width="5.5703125" style="1" bestFit="1" customWidth="1"/>
    <col min="13868" max="13868" width="7.5703125" style="1" bestFit="1" customWidth="1"/>
    <col min="13869" max="13869" width="5.5703125" style="1" bestFit="1" customWidth="1"/>
    <col min="13870" max="13871" width="4.7109375" style="1" bestFit="1" customWidth="1"/>
    <col min="13872" max="13873" width="10" style="1" bestFit="1" customWidth="1"/>
    <col min="13874" max="13874" width="9" style="1" bestFit="1" customWidth="1"/>
    <col min="13875" max="13875" width="7.5703125" style="1" bestFit="1" customWidth="1"/>
    <col min="13876" max="13876" width="10" style="1" bestFit="1" customWidth="1"/>
    <col min="13877" max="13877" width="4.7109375" style="1" bestFit="1" customWidth="1"/>
    <col min="13878" max="13880" width="5.5703125" style="1" bestFit="1" customWidth="1"/>
    <col min="13881" max="13881" width="4.7109375" style="1" bestFit="1" customWidth="1"/>
    <col min="13882" max="13882" width="10" style="1" bestFit="1" customWidth="1"/>
    <col min="13883" max="13884" width="9" style="1" bestFit="1" customWidth="1"/>
    <col min="13885" max="13885" width="5.5703125" style="1" bestFit="1" customWidth="1"/>
    <col min="13886" max="13886" width="9" style="1" bestFit="1" customWidth="1"/>
    <col min="13887" max="13887" width="22.28515625" style="1" bestFit="1" customWidth="1"/>
    <col min="13888" max="14080" width="65.28515625" style="1"/>
    <col min="14081" max="14081" width="7" style="1" bestFit="1" customWidth="1"/>
    <col min="14082" max="14082" width="66.7109375" style="1" bestFit="1" customWidth="1"/>
    <col min="14083" max="14084" width="10" style="1" bestFit="1" customWidth="1"/>
    <col min="14085" max="14085" width="9" style="1" bestFit="1" customWidth="1"/>
    <col min="14086" max="14087" width="4.7109375" style="1" bestFit="1" customWidth="1"/>
    <col min="14088" max="14088" width="9" style="1" bestFit="1" customWidth="1"/>
    <col min="14089" max="14089" width="10" style="1" bestFit="1" customWidth="1"/>
    <col min="14090" max="14090" width="9" style="1" bestFit="1" customWidth="1"/>
    <col min="14091" max="14091" width="7.5703125" style="1" bestFit="1" customWidth="1"/>
    <col min="14092" max="14092" width="9" style="1" bestFit="1" customWidth="1"/>
    <col min="14093" max="14093" width="4.7109375" style="1" bestFit="1" customWidth="1"/>
    <col min="14094" max="14094" width="5.5703125" style="1" bestFit="1" customWidth="1"/>
    <col min="14095" max="14097" width="4.7109375" style="1" bestFit="1" customWidth="1"/>
    <col min="14098" max="14100" width="9" style="1" bestFit="1" customWidth="1"/>
    <col min="14101" max="14101" width="6.5703125" style="1" bestFit="1" customWidth="1"/>
    <col min="14102" max="14102" width="9" style="1" bestFit="1" customWidth="1"/>
    <col min="14103" max="14104" width="5.5703125" style="1" bestFit="1" customWidth="1"/>
    <col min="14105" max="14106" width="4.7109375" style="1" bestFit="1" customWidth="1"/>
    <col min="14107" max="14107" width="5.5703125" style="1" bestFit="1" customWidth="1"/>
    <col min="14108" max="14108" width="7.5703125" style="1" bestFit="1" customWidth="1"/>
    <col min="14109" max="14110" width="6.5703125" style="1" bestFit="1" customWidth="1"/>
    <col min="14111" max="14111" width="4.7109375" style="1" bestFit="1" customWidth="1"/>
    <col min="14112" max="14112" width="7.5703125" style="1" bestFit="1" customWidth="1"/>
    <col min="14113" max="14117" width="4.7109375" style="1" bestFit="1" customWidth="1"/>
    <col min="14118" max="14118" width="7.5703125" style="1" bestFit="1" customWidth="1"/>
    <col min="14119" max="14120" width="6.5703125" style="1" bestFit="1" customWidth="1"/>
    <col min="14121" max="14121" width="4.7109375" style="1" bestFit="1" customWidth="1"/>
    <col min="14122" max="14122" width="6.5703125" style="1" bestFit="1" customWidth="1"/>
    <col min="14123" max="14123" width="5.5703125" style="1" bestFit="1" customWidth="1"/>
    <col min="14124" max="14124" width="7.5703125" style="1" bestFit="1" customWidth="1"/>
    <col min="14125" max="14125" width="5.5703125" style="1" bestFit="1" customWidth="1"/>
    <col min="14126" max="14127" width="4.7109375" style="1" bestFit="1" customWidth="1"/>
    <col min="14128" max="14129" width="10" style="1" bestFit="1" customWidth="1"/>
    <col min="14130" max="14130" width="9" style="1" bestFit="1" customWidth="1"/>
    <col min="14131" max="14131" width="7.5703125" style="1" bestFit="1" customWidth="1"/>
    <col min="14132" max="14132" width="10" style="1" bestFit="1" customWidth="1"/>
    <col min="14133" max="14133" width="4.7109375" style="1" bestFit="1" customWidth="1"/>
    <col min="14134" max="14136" width="5.5703125" style="1" bestFit="1" customWidth="1"/>
    <col min="14137" max="14137" width="4.7109375" style="1" bestFit="1" customWidth="1"/>
    <col min="14138" max="14138" width="10" style="1" bestFit="1" customWidth="1"/>
    <col min="14139" max="14140" width="9" style="1" bestFit="1" customWidth="1"/>
    <col min="14141" max="14141" width="5.5703125" style="1" bestFit="1" customWidth="1"/>
    <col min="14142" max="14142" width="9" style="1" bestFit="1" customWidth="1"/>
    <col min="14143" max="14143" width="22.28515625" style="1" bestFit="1" customWidth="1"/>
    <col min="14144" max="14336" width="65.28515625" style="1"/>
    <col min="14337" max="14337" width="7" style="1" bestFit="1" customWidth="1"/>
    <col min="14338" max="14338" width="66.7109375" style="1" bestFit="1" customWidth="1"/>
    <col min="14339" max="14340" width="10" style="1" bestFit="1" customWidth="1"/>
    <col min="14341" max="14341" width="9" style="1" bestFit="1" customWidth="1"/>
    <col min="14342" max="14343" width="4.7109375" style="1" bestFit="1" customWidth="1"/>
    <col min="14344" max="14344" width="9" style="1" bestFit="1" customWidth="1"/>
    <col min="14345" max="14345" width="10" style="1" bestFit="1" customWidth="1"/>
    <col min="14346" max="14346" width="9" style="1" bestFit="1" customWidth="1"/>
    <col min="14347" max="14347" width="7.5703125" style="1" bestFit="1" customWidth="1"/>
    <col min="14348" max="14348" width="9" style="1" bestFit="1" customWidth="1"/>
    <col min="14349" max="14349" width="4.7109375" style="1" bestFit="1" customWidth="1"/>
    <col min="14350" max="14350" width="5.5703125" style="1" bestFit="1" customWidth="1"/>
    <col min="14351" max="14353" width="4.7109375" style="1" bestFit="1" customWidth="1"/>
    <col min="14354" max="14356" width="9" style="1" bestFit="1" customWidth="1"/>
    <col min="14357" max="14357" width="6.5703125" style="1" bestFit="1" customWidth="1"/>
    <col min="14358" max="14358" width="9" style="1" bestFit="1" customWidth="1"/>
    <col min="14359" max="14360" width="5.5703125" style="1" bestFit="1" customWidth="1"/>
    <col min="14361" max="14362" width="4.7109375" style="1" bestFit="1" customWidth="1"/>
    <col min="14363" max="14363" width="5.5703125" style="1" bestFit="1" customWidth="1"/>
    <col min="14364" max="14364" width="7.5703125" style="1" bestFit="1" customWidth="1"/>
    <col min="14365" max="14366" width="6.5703125" style="1" bestFit="1" customWidth="1"/>
    <col min="14367" max="14367" width="4.7109375" style="1" bestFit="1" customWidth="1"/>
    <col min="14368" max="14368" width="7.5703125" style="1" bestFit="1" customWidth="1"/>
    <col min="14369" max="14373" width="4.7109375" style="1" bestFit="1" customWidth="1"/>
    <col min="14374" max="14374" width="7.5703125" style="1" bestFit="1" customWidth="1"/>
    <col min="14375" max="14376" width="6.5703125" style="1" bestFit="1" customWidth="1"/>
    <col min="14377" max="14377" width="4.7109375" style="1" bestFit="1" customWidth="1"/>
    <col min="14378" max="14378" width="6.5703125" style="1" bestFit="1" customWidth="1"/>
    <col min="14379" max="14379" width="5.5703125" style="1" bestFit="1" customWidth="1"/>
    <col min="14380" max="14380" width="7.5703125" style="1" bestFit="1" customWidth="1"/>
    <col min="14381" max="14381" width="5.5703125" style="1" bestFit="1" customWidth="1"/>
    <col min="14382" max="14383" width="4.7109375" style="1" bestFit="1" customWidth="1"/>
    <col min="14384" max="14385" width="10" style="1" bestFit="1" customWidth="1"/>
    <col min="14386" max="14386" width="9" style="1" bestFit="1" customWidth="1"/>
    <col min="14387" max="14387" width="7.5703125" style="1" bestFit="1" customWidth="1"/>
    <col min="14388" max="14388" width="10" style="1" bestFit="1" customWidth="1"/>
    <col min="14389" max="14389" width="4.7109375" style="1" bestFit="1" customWidth="1"/>
    <col min="14390" max="14392" width="5.5703125" style="1" bestFit="1" customWidth="1"/>
    <col min="14393" max="14393" width="4.7109375" style="1" bestFit="1" customWidth="1"/>
    <col min="14394" max="14394" width="10" style="1" bestFit="1" customWidth="1"/>
    <col min="14395" max="14396" width="9" style="1" bestFit="1" customWidth="1"/>
    <col min="14397" max="14397" width="5.5703125" style="1" bestFit="1" customWidth="1"/>
    <col min="14398" max="14398" width="9" style="1" bestFit="1" customWidth="1"/>
    <col min="14399" max="14399" width="22.28515625" style="1" bestFit="1" customWidth="1"/>
    <col min="14400" max="14592" width="65.28515625" style="1"/>
    <col min="14593" max="14593" width="7" style="1" bestFit="1" customWidth="1"/>
    <col min="14594" max="14594" width="66.7109375" style="1" bestFit="1" customWidth="1"/>
    <col min="14595" max="14596" width="10" style="1" bestFit="1" customWidth="1"/>
    <col min="14597" max="14597" width="9" style="1" bestFit="1" customWidth="1"/>
    <col min="14598" max="14599" width="4.7109375" style="1" bestFit="1" customWidth="1"/>
    <col min="14600" max="14600" width="9" style="1" bestFit="1" customWidth="1"/>
    <col min="14601" max="14601" width="10" style="1" bestFit="1" customWidth="1"/>
    <col min="14602" max="14602" width="9" style="1" bestFit="1" customWidth="1"/>
    <col min="14603" max="14603" width="7.5703125" style="1" bestFit="1" customWidth="1"/>
    <col min="14604" max="14604" width="9" style="1" bestFit="1" customWidth="1"/>
    <col min="14605" max="14605" width="4.7109375" style="1" bestFit="1" customWidth="1"/>
    <col min="14606" max="14606" width="5.5703125" style="1" bestFit="1" customWidth="1"/>
    <col min="14607" max="14609" width="4.7109375" style="1" bestFit="1" customWidth="1"/>
    <col min="14610" max="14612" width="9" style="1" bestFit="1" customWidth="1"/>
    <col min="14613" max="14613" width="6.5703125" style="1" bestFit="1" customWidth="1"/>
    <col min="14614" max="14614" width="9" style="1" bestFit="1" customWidth="1"/>
    <col min="14615" max="14616" width="5.5703125" style="1" bestFit="1" customWidth="1"/>
    <col min="14617" max="14618" width="4.7109375" style="1" bestFit="1" customWidth="1"/>
    <col min="14619" max="14619" width="5.5703125" style="1" bestFit="1" customWidth="1"/>
    <col min="14620" max="14620" width="7.5703125" style="1" bestFit="1" customWidth="1"/>
    <col min="14621" max="14622" width="6.5703125" style="1" bestFit="1" customWidth="1"/>
    <col min="14623" max="14623" width="4.7109375" style="1" bestFit="1" customWidth="1"/>
    <col min="14624" max="14624" width="7.5703125" style="1" bestFit="1" customWidth="1"/>
    <col min="14625" max="14629" width="4.7109375" style="1" bestFit="1" customWidth="1"/>
    <col min="14630" max="14630" width="7.5703125" style="1" bestFit="1" customWidth="1"/>
    <col min="14631" max="14632" width="6.5703125" style="1" bestFit="1" customWidth="1"/>
    <col min="14633" max="14633" width="4.7109375" style="1" bestFit="1" customWidth="1"/>
    <col min="14634" max="14634" width="6.5703125" style="1" bestFit="1" customWidth="1"/>
    <col min="14635" max="14635" width="5.5703125" style="1" bestFit="1" customWidth="1"/>
    <col min="14636" max="14636" width="7.5703125" style="1" bestFit="1" customWidth="1"/>
    <col min="14637" max="14637" width="5.5703125" style="1" bestFit="1" customWidth="1"/>
    <col min="14638" max="14639" width="4.7109375" style="1" bestFit="1" customWidth="1"/>
    <col min="14640" max="14641" width="10" style="1" bestFit="1" customWidth="1"/>
    <col min="14642" max="14642" width="9" style="1" bestFit="1" customWidth="1"/>
    <col min="14643" max="14643" width="7.5703125" style="1" bestFit="1" customWidth="1"/>
    <col min="14644" max="14644" width="10" style="1" bestFit="1" customWidth="1"/>
    <col min="14645" max="14645" width="4.7109375" style="1" bestFit="1" customWidth="1"/>
    <col min="14646" max="14648" width="5.5703125" style="1" bestFit="1" customWidth="1"/>
    <col min="14649" max="14649" width="4.7109375" style="1" bestFit="1" customWidth="1"/>
    <col min="14650" max="14650" width="10" style="1" bestFit="1" customWidth="1"/>
    <col min="14651" max="14652" width="9" style="1" bestFit="1" customWidth="1"/>
    <col min="14653" max="14653" width="5.5703125" style="1" bestFit="1" customWidth="1"/>
    <col min="14654" max="14654" width="9" style="1" bestFit="1" customWidth="1"/>
    <col min="14655" max="14655" width="22.28515625" style="1" bestFit="1" customWidth="1"/>
    <col min="14656" max="14848" width="65.28515625" style="1"/>
    <col min="14849" max="14849" width="7" style="1" bestFit="1" customWidth="1"/>
    <col min="14850" max="14850" width="66.7109375" style="1" bestFit="1" customWidth="1"/>
    <col min="14851" max="14852" width="10" style="1" bestFit="1" customWidth="1"/>
    <col min="14853" max="14853" width="9" style="1" bestFit="1" customWidth="1"/>
    <col min="14854" max="14855" width="4.7109375" style="1" bestFit="1" customWidth="1"/>
    <col min="14856" max="14856" width="9" style="1" bestFit="1" customWidth="1"/>
    <col min="14857" max="14857" width="10" style="1" bestFit="1" customWidth="1"/>
    <col min="14858" max="14858" width="9" style="1" bestFit="1" customWidth="1"/>
    <col min="14859" max="14859" width="7.5703125" style="1" bestFit="1" customWidth="1"/>
    <col min="14860" max="14860" width="9" style="1" bestFit="1" customWidth="1"/>
    <col min="14861" max="14861" width="4.7109375" style="1" bestFit="1" customWidth="1"/>
    <col min="14862" max="14862" width="5.5703125" style="1" bestFit="1" customWidth="1"/>
    <col min="14863" max="14865" width="4.7109375" style="1" bestFit="1" customWidth="1"/>
    <col min="14866" max="14868" width="9" style="1" bestFit="1" customWidth="1"/>
    <col min="14869" max="14869" width="6.5703125" style="1" bestFit="1" customWidth="1"/>
    <col min="14870" max="14870" width="9" style="1" bestFit="1" customWidth="1"/>
    <col min="14871" max="14872" width="5.5703125" style="1" bestFit="1" customWidth="1"/>
    <col min="14873" max="14874" width="4.7109375" style="1" bestFit="1" customWidth="1"/>
    <col min="14875" max="14875" width="5.5703125" style="1" bestFit="1" customWidth="1"/>
    <col min="14876" max="14876" width="7.5703125" style="1" bestFit="1" customWidth="1"/>
    <col min="14877" max="14878" width="6.5703125" style="1" bestFit="1" customWidth="1"/>
    <col min="14879" max="14879" width="4.7109375" style="1" bestFit="1" customWidth="1"/>
    <col min="14880" max="14880" width="7.5703125" style="1" bestFit="1" customWidth="1"/>
    <col min="14881" max="14885" width="4.7109375" style="1" bestFit="1" customWidth="1"/>
    <col min="14886" max="14886" width="7.5703125" style="1" bestFit="1" customWidth="1"/>
    <col min="14887" max="14888" width="6.5703125" style="1" bestFit="1" customWidth="1"/>
    <col min="14889" max="14889" width="4.7109375" style="1" bestFit="1" customWidth="1"/>
    <col min="14890" max="14890" width="6.5703125" style="1" bestFit="1" customWidth="1"/>
    <col min="14891" max="14891" width="5.5703125" style="1" bestFit="1" customWidth="1"/>
    <col min="14892" max="14892" width="7.5703125" style="1" bestFit="1" customWidth="1"/>
    <col min="14893" max="14893" width="5.5703125" style="1" bestFit="1" customWidth="1"/>
    <col min="14894" max="14895" width="4.7109375" style="1" bestFit="1" customWidth="1"/>
    <col min="14896" max="14897" width="10" style="1" bestFit="1" customWidth="1"/>
    <col min="14898" max="14898" width="9" style="1" bestFit="1" customWidth="1"/>
    <col min="14899" max="14899" width="7.5703125" style="1" bestFit="1" customWidth="1"/>
    <col min="14900" max="14900" width="10" style="1" bestFit="1" customWidth="1"/>
    <col min="14901" max="14901" width="4.7109375" style="1" bestFit="1" customWidth="1"/>
    <col min="14902" max="14904" width="5.5703125" style="1" bestFit="1" customWidth="1"/>
    <col min="14905" max="14905" width="4.7109375" style="1" bestFit="1" customWidth="1"/>
    <col min="14906" max="14906" width="10" style="1" bestFit="1" customWidth="1"/>
    <col min="14907" max="14908" width="9" style="1" bestFit="1" customWidth="1"/>
    <col min="14909" max="14909" width="5.5703125" style="1" bestFit="1" customWidth="1"/>
    <col min="14910" max="14910" width="9" style="1" bestFit="1" customWidth="1"/>
    <col min="14911" max="14911" width="22.28515625" style="1" bestFit="1" customWidth="1"/>
    <col min="14912" max="15104" width="65.28515625" style="1"/>
    <col min="15105" max="15105" width="7" style="1" bestFit="1" customWidth="1"/>
    <col min="15106" max="15106" width="66.7109375" style="1" bestFit="1" customWidth="1"/>
    <col min="15107" max="15108" width="10" style="1" bestFit="1" customWidth="1"/>
    <col min="15109" max="15109" width="9" style="1" bestFit="1" customWidth="1"/>
    <col min="15110" max="15111" width="4.7109375" style="1" bestFit="1" customWidth="1"/>
    <col min="15112" max="15112" width="9" style="1" bestFit="1" customWidth="1"/>
    <col min="15113" max="15113" width="10" style="1" bestFit="1" customWidth="1"/>
    <col min="15114" max="15114" width="9" style="1" bestFit="1" customWidth="1"/>
    <col min="15115" max="15115" width="7.5703125" style="1" bestFit="1" customWidth="1"/>
    <col min="15116" max="15116" width="9" style="1" bestFit="1" customWidth="1"/>
    <col min="15117" max="15117" width="4.7109375" style="1" bestFit="1" customWidth="1"/>
    <col min="15118" max="15118" width="5.5703125" style="1" bestFit="1" customWidth="1"/>
    <col min="15119" max="15121" width="4.7109375" style="1" bestFit="1" customWidth="1"/>
    <col min="15122" max="15124" width="9" style="1" bestFit="1" customWidth="1"/>
    <col min="15125" max="15125" width="6.5703125" style="1" bestFit="1" customWidth="1"/>
    <col min="15126" max="15126" width="9" style="1" bestFit="1" customWidth="1"/>
    <col min="15127" max="15128" width="5.5703125" style="1" bestFit="1" customWidth="1"/>
    <col min="15129" max="15130" width="4.7109375" style="1" bestFit="1" customWidth="1"/>
    <col min="15131" max="15131" width="5.5703125" style="1" bestFit="1" customWidth="1"/>
    <col min="15132" max="15132" width="7.5703125" style="1" bestFit="1" customWidth="1"/>
    <col min="15133" max="15134" width="6.5703125" style="1" bestFit="1" customWidth="1"/>
    <col min="15135" max="15135" width="4.7109375" style="1" bestFit="1" customWidth="1"/>
    <col min="15136" max="15136" width="7.5703125" style="1" bestFit="1" customWidth="1"/>
    <col min="15137" max="15141" width="4.7109375" style="1" bestFit="1" customWidth="1"/>
    <col min="15142" max="15142" width="7.5703125" style="1" bestFit="1" customWidth="1"/>
    <col min="15143" max="15144" width="6.5703125" style="1" bestFit="1" customWidth="1"/>
    <col min="15145" max="15145" width="4.7109375" style="1" bestFit="1" customWidth="1"/>
    <col min="15146" max="15146" width="6.5703125" style="1" bestFit="1" customWidth="1"/>
    <col min="15147" max="15147" width="5.5703125" style="1" bestFit="1" customWidth="1"/>
    <col min="15148" max="15148" width="7.5703125" style="1" bestFit="1" customWidth="1"/>
    <col min="15149" max="15149" width="5.5703125" style="1" bestFit="1" customWidth="1"/>
    <col min="15150" max="15151" width="4.7109375" style="1" bestFit="1" customWidth="1"/>
    <col min="15152" max="15153" width="10" style="1" bestFit="1" customWidth="1"/>
    <col min="15154" max="15154" width="9" style="1" bestFit="1" customWidth="1"/>
    <col min="15155" max="15155" width="7.5703125" style="1" bestFit="1" customWidth="1"/>
    <col min="15156" max="15156" width="10" style="1" bestFit="1" customWidth="1"/>
    <col min="15157" max="15157" width="4.7109375" style="1" bestFit="1" customWidth="1"/>
    <col min="15158" max="15160" width="5.5703125" style="1" bestFit="1" customWidth="1"/>
    <col min="15161" max="15161" width="4.7109375" style="1" bestFit="1" customWidth="1"/>
    <col min="15162" max="15162" width="10" style="1" bestFit="1" customWidth="1"/>
    <col min="15163" max="15164" width="9" style="1" bestFit="1" customWidth="1"/>
    <col min="15165" max="15165" width="5.5703125" style="1" bestFit="1" customWidth="1"/>
    <col min="15166" max="15166" width="9" style="1" bestFit="1" customWidth="1"/>
    <col min="15167" max="15167" width="22.28515625" style="1" bestFit="1" customWidth="1"/>
    <col min="15168" max="15360" width="65.28515625" style="1"/>
    <col min="15361" max="15361" width="7" style="1" bestFit="1" customWidth="1"/>
    <col min="15362" max="15362" width="66.7109375" style="1" bestFit="1" customWidth="1"/>
    <col min="15363" max="15364" width="10" style="1" bestFit="1" customWidth="1"/>
    <col min="15365" max="15365" width="9" style="1" bestFit="1" customWidth="1"/>
    <col min="15366" max="15367" width="4.7109375" style="1" bestFit="1" customWidth="1"/>
    <col min="15368" max="15368" width="9" style="1" bestFit="1" customWidth="1"/>
    <col min="15369" max="15369" width="10" style="1" bestFit="1" customWidth="1"/>
    <col min="15370" max="15370" width="9" style="1" bestFit="1" customWidth="1"/>
    <col min="15371" max="15371" width="7.5703125" style="1" bestFit="1" customWidth="1"/>
    <col min="15372" max="15372" width="9" style="1" bestFit="1" customWidth="1"/>
    <col min="15373" max="15373" width="4.7109375" style="1" bestFit="1" customWidth="1"/>
    <col min="15374" max="15374" width="5.5703125" style="1" bestFit="1" customWidth="1"/>
    <col min="15375" max="15377" width="4.7109375" style="1" bestFit="1" customWidth="1"/>
    <col min="15378" max="15380" width="9" style="1" bestFit="1" customWidth="1"/>
    <col min="15381" max="15381" width="6.5703125" style="1" bestFit="1" customWidth="1"/>
    <col min="15382" max="15382" width="9" style="1" bestFit="1" customWidth="1"/>
    <col min="15383" max="15384" width="5.5703125" style="1" bestFit="1" customWidth="1"/>
    <col min="15385" max="15386" width="4.7109375" style="1" bestFit="1" customWidth="1"/>
    <col min="15387" max="15387" width="5.5703125" style="1" bestFit="1" customWidth="1"/>
    <col min="15388" max="15388" width="7.5703125" style="1" bestFit="1" customWidth="1"/>
    <col min="15389" max="15390" width="6.5703125" style="1" bestFit="1" customWidth="1"/>
    <col min="15391" max="15391" width="4.7109375" style="1" bestFit="1" customWidth="1"/>
    <col min="15392" max="15392" width="7.5703125" style="1" bestFit="1" customWidth="1"/>
    <col min="15393" max="15397" width="4.7109375" style="1" bestFit="1" customWidth="1"/>
    <col min="15398" max="15398" width="7.5703125" style="1" bestFit="1" customWidth="1"/>
    <col min="15399" max="15400" width="6.5703125" style="1" bestFit="1" customWidth="1"/>
    <col min="15401" max="15401" width="4.7109375" style="1" bestFit="1" customWidth="1"/>
    <col min="15402" max="15402" width="6.5703125" style="1" bestFit="1" customWidth="1"/>
    <col min="15403" max="15403" width="5.5703125" style="1" bestFit="1" customWidth="1"/>
    <col min="15404" max="15404" width="7.5703125" style="1" bestFit="1" customWidth="1"/>
    <col min="15405" max="15405" width="5.5703125" style="1" bestFit="1" customWidth="1"/>
    <col min="15406" max="15407" width="4.7109375" style="1" bestFit="1" customWidth="1"/>
    <col min="15408" max="15409" width="10" style="1" bestFit="1" customWidth="1"/>
    <col min="15410" max="15410" width="9" style="1" bestFit="1" customWidth="1"/>
    <col min="15411" max="15411" width="7.5703125" style="1" bestFit="1" customWidth="1"/>
    <col min="15412" max="15412" width="10" style="1" bestFit="1" customWidth="1"/>
    <col min="15413" max="15413" width="4.7109375" style="1" bestFit="1" customWidth="1"/>
    <col min="15414" max="15416" width="5.5703125" style="1" bestFit="1" customWidth="1"/>
    <col min="15417" max="15417" width="4.7109375" style="1" bestFit="1" customWidth="1"/>
    <col min="15418" max="15418" width="10" style="1" bestFit="1" customWidth="1"/>
    <col min="15419" max="15420" width="9" style="1" bestFit="1" customWidth="1"/>
    <col min="15421" max="15421" width="5.5703125" style="1" bestFit="1" customWidth="1"/>
    <col min="15422" max="15422" width="9" style="1" bestFit="1" customWidth="1"/>
    <col min="15423" max="15423" width="22.28515625" style="1" bestFit="1" customWidth="1"/>
    <col min="15424" max="15616" width="65.28515625" style="1"/>
    <col min="15617" max="15617" width="7" style="1" bestFit="1" customWidth="1"/>
    <col min="15618" max="15618" width="66.7109375" style="1" bestFit="1" customWidth="1"/>
    <col min="15619" max="15620" width="10" style="1" bestFit="1" customWidth="1"/>
    <col min="15621" max="15621" width="9" style="1" bestFit="1" customWidth="1"/>
    <col min="15622" max="15623" width="4.7109375" style="1" bestFit="1" customWidth="1"/>
    <col min="15624" max="15624" width="9" style="1" bestFit="1" customWidth="1"/>
    <col min="15625" max="15625" width="10" style="1" bestFit="1" customWidth="1"/>
    <col min="15626" max="15626" width="9" style="1" bestFit="1" customWidth="1"/>
    <col min="15627" max="15627" width="7.5703125" style="1" bestFit="1" customWidth="1"/>
    <col min="15628" max="15628" width="9" style="1" bestFit="1" customWidth="1"/>
    <col min="15629" max="15629" width="4.7109375" style="1" bestFit="1" customWidth="1"/>
    <col min="15630" max="15630" width="5.5703125" style="1" bestFit="1" customWidth="1"/>
    <col min="15631" max="15633" width="4.7109375" style="1" bestFit="1" customWidth="1"/>
    <col min="15634" max="15636" width="9" style="1" bestFit="1" customWidth="1"/>
    <col min="15637" max="15637" width="6.5703125" style="1" bestFit="1" customWidth="1"/>
    <col min="15638" max="15638" width="9" style="1" bestFit="1" customWidth="1"/>
    <col min="15639" max="15640" width="5.5703125" style="1" bestFit="1" customWidth="1"/>
    <col min="15641" max="15642" width="4.7109375" style="1" bestFit="1" customWidth="1"/>
    <col min="15643" max="15643" width="5.5703125" style="1" bestFit="1" customWidth="1"/>
    <col min="15644" max="15644" width="7.5703125" style="1" bestFit="1" customWidth="1"/>
    <col min="15645" max="15646" width="6.5703125" style="1" bestFit="1" customWidth="1"/>
    <col min="15647" max="15647" width="4.7109375" style="1" bestFit="1" customWidth="1"/>
    <col min="15648" max="15648" width="7.5703125" style="1" bestFit="1" customWidth="1"/>
    <col min="15649" max="15653" width="4.7109375" style="1" bestFit="1" customWidth="1"/>
    <col min="15654" max="15654" width="7.5703125" style="1" bestFit="1" customWidth="1"/>
    <col min="15655" max="15656" width="6.5703125" style="1" bestFit="1" customWidth="1"/>
    <col min="15657" max="15657" width="4.7109375" style="1" bestFit="1" customWidth="1"/>
    <col min="15658" max="15658" width="6.5703125" style="1" bestFit="1" customWidth="1"/>
    <col min="15659" max="15659" width="5.5703125" style="1" bestFit="1" customWidth="1"/>
    <col min="15660" max="15660" width="7.5703125" style="1" bestFit="1" customWidth="1"/>
    <col min="15661" max="15661" width="5.5703125" style="1" bestFit="1" customWidth="1"/>
    <col min="15662" max="15663" width="4.7109375" style="1" bestFit="1" customWidth="1"/>
    <col min="15664" max="15665" width="10" style="1" bestFit="1" customWidth="1"/>
    <col min="15666" max="15666" width="9" style="1" bestFit="1" customWidth="1"/>
    <col min="15667" max="15667" width="7.5703125" style="1" bestFit="1" customWidth="1"/>
    <col min="15668" max="15668" width="10" style="1" bestFit="1" customWidth="1"/>
    <col min="15669" max="15669" width="4.7109375" style="1" bestFit="1" customWidth="1"/>
    <col min="15670" max="15672" width="5.5703125" style="1" bestFit="1" customWidth="1"/>
    <col min="15673" max="15673" width="4.7109375" style="1" bestFit="1" customWidth="1"/>
    <col min="15674" max="15674" width="10" style="1" bestFit="1" customWidth="1"/>
    <col min="15675" max="15676" width="9" style="1" bestFit="1" customWidth="1"/>
    <col min="15677" max="15677" width="5.5703125" style="1" bestFit="1" customWidth="1"/>
    <col min="15678" max="15678" width="9" style="1" bestFit="1" customWidth="1"/>
    <col min="15679" max="15679" width="22.28515625" style="1" bestFit="1" customWidth="1"/>
    <col min="15680" max="15872" width="65.28515625" style="1"/>
    <col min="15873" max="15873" width="7" style="1" bestFit="1" customWidth="1"/>
    <col min="15874" max="15874" width="66.7109375" style="1" bestFit="1" customWidth="1"/>
    <col min="15875" max="15876" width="10" style="1" bestFit="1" customWidth="1"/>
    <col min="15877" max="15877" width="9" style="1" bestFit="1" customWidth="1"/>
    <col min="15878" max="15879" width="4.7109375" style="1" bestFit="1" customWidth="1"/>
    <col min="15880" max="15880" width="9" style="1" bestFit="1" customWidth="1"/>
    <col min="15881" max="15881" width="10" style="1" bestFit="1" customWidth="1"/>
    <col min="15882" max="15882" width="9" style="1" bestFit="1" customWidth="1"/>
    <col min="15883" max="15883" width="7.5703125" style="1" bestFit="1" customWidth="1"/>
    <col min="15884" max="15884" width="9" style="1" bestFit="1" customWidth="1"/>
    <col min="15885" max="15885" width="4.7109375" style="1" bestFit="1" customWidth="1"/>
    <col min="15886" max="15886" width="5.5703125" style="1" bestFit="1" customWidth="1"/>
    <col min="15887" max="15889" width="4.7109375" style="1" bestFit="1" customWidth="1"/>
    <col min="15890" max="15892" width="9" style="1" bestFit="1" customWidth="1"/>
    <col min="15893" max="15893" width="6.5703125" style="1" bestFit="1" customWidth="1"/>
    <col min="15894" max="15894" width="9" style="1" bestFit="1" customWidth="1"/>
    <col min="15895" max="15896" width="5.5703125" style="1" bestFit="1" customWidth="1"/>
    <col min="15897" max="15898" width="4.7109375" style="1" bestFit="1" customWidth="1"/>
    <col min="15899" max="15899" width="5.5703125" style="1" bestFit="1" customWidth="1"/>
    <col min="15900" max="15900" width="7.5703125" style="1" bestFit="1" customWidth="1"/>
    <col min="15901" max="15902" width="6.5703125" style="1" bestFit="1" customWidth="1"/>
    <col min="15903" max="15903" width="4.7109375" style="1" bestFit="1" customWidth="1"/>
    <col min="15904" max="15904" width="7.5703125" style="1" bestFit="1" customWidth="1"/>
    <col min="15905" max="15909" width="4.7109375" style="1" bestFit="1" customWidth="1"/>
    <col min="15910" max="15910" width="7.5703125" style="1" bestFit="1" customWidth="1"/>
    <col min="15911" max="15912" width="6.5703125" style="1" bestFit="1" customWidth="1"/>
    <col min="15913" max="15913" width="4.7109375" style="1" bestFit="1" customWidth="1"/>
    <col min="15914" max="15914" width="6.5703125" style="1" bestFit="1" customWidth="1"/>
    <col min="15915" max="15915" width="5.5703125" style="1" bestFit="1" customWidth="1"/>
    <col min="15916" max="15916" width="7.5703125" style="1" bestFit="1" customWidth="1"/>
    <col min="15917" max="15917" width="5.5703125" style="1" bestFit="1" customWidth="1"/>
    <col min="15918" max="15919" width="4.7109375" style="1" bestFit="1" customWidth="1"/>
    <col min="15920" max="15921" width="10" style="1" bestFit="1" customWidth="1"/>
    <col min="15922" max="15922" width="9" style="1" bestFit="1" customWidth="1"/>
    <col min="15923" max="15923" width="7.5703125" style="1" bestFit="1" customWidth="1"/>
    <col min="15924" max="15924" width="10" style="1" bestFit="1" customWidth="1"/>
    <col min="15925" max="15925" width="4.7109375" style="1" bestFit="1" customWidth="1"/>
    <col min="15926" max="15928" width="5.5703125" style="1" bestFit="1" customWidth="1"/>
    <col min="15929" max="15929" width="4.7109375" style="1" bestFit="1" customWidth="1"/>
    <col min="15930" max="15930" width="10" style="1" bestFit="1" customWidth="1"/>
    <col min="15931" max="15932" width="9" style="1" bestFit="1" customWidth="1"/>
    <col min="15933" max="15933" width="5.5703125" style="1" bestFit="1" customWidth="1"/>
    <col min="15934" max="15934" width="9" style="1" bestFit="1" customWidth="1"/>
    <col min="15935" max="15935" width="22.28515625" style="1" bestFit="1" customWidth="1"/>
    <col min="15936" max="16128" width="65.28515625" style="1"/>
    <col min="16129" max="16129" width="7" style="1" bestFit="1" customWidth="1"/>
    <col min="16130" max="16130" width="66.7109375" style="1" bestFit="1" customWidth="1"/>
    <col min="16131" max="16132" width="10" style="1" bestFit="1" customWidth="1"/>
    <col min="16133" max="16133" width="9" style="1" bestFit="1" customWidth="1"/>
    <col min="16134" max="16135" width="4.7109375" style="1" bestFit="1" customWidth="1"/>
    <col min="16136" max="16136" width="9" style="1" bestFit="1" customWidth="1"/>
    <col min="16137" max="16137" width="10" style="1" bestFit="1" customWidth="1"/>
    <col min="16138" max="16138" width="9" style="1" bestFit="1" customWidth="1"/>
    <col min="16139" max="16139" width="7.5703125" style="1" bestFit="1" customWidth="1"/>
    <col min="16140" max="16140" width="9" style="1" bestFit="1" customWidth="1"/>
    <col min="16141" max="16141" width="4.7109375" style="1" bestFit="1" customWidth="1"/>
    <col min="16142" max="16142" width="5.5703125" style="1" bestFit="1" customWidth="1"/>
    <col min="16143" max="16145" width="4.7109375" style="1" bestFit="1" customWidth="1"/>
    <col min="16146" max="16148" width="9" style="1" bestFit="1" customWidth="1"/>
    <col min="16149" max="16149" width="6.5703125" style="1" bestFit="1" customWidth="1"/>
    <col min="16150" max="16150" width="9" style="1" bestFit="1" customWidth="1"/>
    <col min="16151" max="16152" width="5.5703125" style="1" bestFit="1" customWidth="1"/>
    <col min="16153" max="16154" width="4.7109375" style="1" bestFit="1" customWidth="1"/>
    <col min="16155" max="16155" width="5.5703125" style="1" bestFit="1" customWidth="1"/>
    <col min="16156" max="16156" width="7.5703125" style="1" bestFit="1" customWidth="1"/>
    <col min="16157" max="16158" width="6.5703125" style="1" bestFit="1" customWidth="1"/>
    <col min="16159" max="16159" width="4.7109375" style="1" bestFit="1" customWidth="1"/>
    <col min="16160" max="16160" width="7.5703125" style="1" bestFit="1" customWidth="1"/>
    <col min="16161" max="16165" width="4.7109375" style="1" bestFit="1" customWidth="1"/>
    <col min="16166" max="16166" width="7.5703125" style="1" bestFit="1" customWidth="1"/>
    <col min="16167" max="16168" width="6.5703125" style="1" bestFit="1" customWidth="1"/>
    <col min="16169" max="16169" width="4.7109375" style="1" bestFit="1" customWidth="1"/>
    <col min="16170" max="16170" width="6.5703125" style="1" bestFit="1" customWidth="1"/>
    <col min="16171" max="16171" width="5.5703125" style="1" bestFit="1" customWidth="1"/>
    <col min="16172" max="16172" width="7.5703125" style="1" bestFit="1" customWidth="1"/>
    <col min="16173" max="16173" width="5.5703125" style="1" bestFit="1" customWidth="1"/>
    <col min="16174" max="16175" width="4.7109375" style="1" bestFit="1" customWidth="1"/>
    <col min="16176" max="16177" width="10" style="1" bestFit="1" customWidth="1"/>
    <col min="16178" max="16178" width="9" style="1" bestFit="1" customWidth="1"/>
    <col min="16179" max="16179" width="7.5703125" style="1" bestFit="1" customWidth="1"/>
    <col min="16180" max="16180" width="10" style="1" bestFit="1" customWidth="1"/>
    <col min="16181" max="16181" width="4.7109375" style="1" bestFit="1" customWidth="1"/>
    <col min="16182" max="16184" width="5.5703125" style="1" bestFit="1" customWidth="1"/>
    <col min="16185" max="16185" width="4.7109375" style="1" bestFit="1" customWidth="1"/>
    <col min="16186" max="16186" width="10" style="1" bestFit="1" customWidth="1"/>
    <col min="16187" max="16188" width="9" style="1" bestFit="1" customWidth="1"/>
    <col min="16189" max="16189" width="5.5703125" style="1" bestFit="1" customWidth="1"/>
    <col min="16190" max="16190" width="9" style="1" bestFit="1" customWidth="1"/>
    <col min="16191" max="16191" width="22.28515625" style="1" bestFit="1" customWidth="1"/>
    <col min="16192" max="16384" width="65.2851562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29.63</v>
      </c>
      <c r="E13" s="33">
        <v>0</v>
      </c>
      <c r="F13" s="33">
        <v>0</v>
      </c>
      <c r="G13" s="33">
        <v>0</v>
      </c>
      <c r="H13" s="33">
        <v>23.14</v>
      </c>
      <c r="I13" s="33">
        <v>4623.6400000000003</v>
      </c>
      <c r="J13" s="33">
        <v>117.8</v>
      </c>
      <c r="K13" s="33">
        <v>0</v>
      </c>
      <c r="L13" s="33">
        <v>133.81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14.16</v>
      </c>
      <c r="S13" s="33">
        <v>83.19</v>
      </c>
      <c r="T13" s="33">
        <v>110.3</v>
      </c>
      <c r="U13" s="33">
        <v>0</v>
      </c>
      <c r="V13" s="33">
        <v>51.72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1.17</v>
      </c>
      <c r="AC13" s="33">
        <v>0.09</v>
      </c>
      <c r="AD13" s="33">
        <v>0</v>
      </c>
      <c r="AE13" s="33">
        <v>0</v>
      </c>
      <c r="AF13" s="33">
        <v>4.13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0.79</v>
      </c>
      <c r="AM13" s="33">
        <v>0.11</v>
      </c>
      <c r="AN13" s="33">
        <v>0</v>
      </c>
      <c r="AO13" s="33">
        <v>0</v>
      </c>
      <c r="AP13" s="33">
        <v>2.94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35.840000000000003</v>
      </c>
      <c r="AW13" s="33">
        <v>720.19</v>
      </c>
      <c r="AX13" s="33">
        <v>19</v>
      </c>
      <c r="AY13" s="33">
        <v>0</v>
      </c>
      <c r="AZ13" s="33">
        <v>207.06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39.79</v>
      </c>
      <c r="BG13" s="33">
        <v>152.37</v>
      </c>
      <c r="BH13" s="33">
        <v>11.58</v>
      </c>
      <c r="BI13" s="33">
        <v>0</v>
      </c>
      <c r="BJ13" s="33">
        <v>102.1</v>
      </c>
      <c r="BK13" s="34">
        <f>SUM(C13:BJ13)</f>
        <v>6484.5600000000022</v>
      </c>
    </row>
    <row r="14" spans="1:63" x14ac:dyDescent="0.2">
      <c r="A14" s="35"/>
      <c r="B14" s="32" t="s">
        <v>16</v>
      </c>
      <c r="C14" s="36">
        <v>0</v>
      </c>
      <c r="D14" s="36">
        <v>2152.4299999999998</v>
      </c>
      <c r="E14" s="36">
        <v>992.98</v>
      </c>
      <c r="F14" s="36">
        <v>0</v>
      </c>
      <c r="G14" s="36">
        <v>0</v>
      </c>
      <c r="H14" s="36">
        <v>31.39</v>
      </c>
      <c r="I14" s="36">
        <v>16206.37</v>
      </c>
      <c r="J14" s="36">
        <v>2120.35</v>
      </c>
      <c r="K14" s="36">
        <v>0</v>
      </c>
      <c r="L14" s="36">
        <v>1673.49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18.809999999999999</v>
      </c>
      <c r="S14" s="36">
        <v>3233.94</v>
      </c>
      <c r="T14" s="36">
        <v>1129.4000000000001</v>
      </c>
      <c r="U14" s="36">
        <v>0</v>
      </c>
      <c r="V14" s="36">
        <v>206.58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0.25</v>
      </c>
      <c r="AC14" s="36">
        <v>5.28</v>
      </c>
      <c r="AD14" s="36">
        <v>0</v>
      </c>
      <c r="AE14" s="36">
        <v>0</v>
      </c>
      <c r="AF14" s="36">
        <v>7.6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0.18</v>
      </c>
      <c r="AM14" s="36">
        <v>0</v>
      </c>
      <c r="AN14" s="36">
        <v>0</v>
      </c>
      <c r="AO14" s="36">
        <v>0</v>
      </c>
      <c r="AP14" s="36">
        <v>0.9</v>
      </c>
      <c r="AQ14" s="36">
        <v>0</v>
      </c>
      <c r="AR14" s="36">
        <v>6</v>
      </c>
      <c r="AS14" s="36">
        <v>0</v>
      </c>
      <c r="AT14" s="36">
        <v>0</v>
      </c>
      <c r="AU14" s="36">
        <v>0</v>
      </c>
      <c r="AV14" s="36">
        <v>55.78</v>
      </c>
      <c r="AW14" s="36">
        <v>5104.18</v>
      </c>
      <c r="AX14" s="36">
        <v>1018.09</v>
      </c>
      <c r="AY14" s="36">
        <v>0</v>
      </c>
      <c r="AZ14" s="36">
        <v>716.74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48.4</v>
      </c>
      <c r="BG14" s="36">
        <v>319.35000000000002</v>
      </c>
      <c r="BH14" s="36">
        <v>633.94000000000005</v>
      </c>
      <c r="BI14" s="36">
        <v>0</v>
      </c>
      <c r="BJ14" s="36">
        <v>311.75</v>
      </c>
      <c r="BK14" s="34">
        <f>SUM(C14:BJ14)</f>
        <v>35994.18</v>
      </c>
    </row>
    <row r="15" spans="1:63" ht="13.5" thickBot="1" x14ac:dyDescent="0.25">
      <c r="A15" s="35"/>
      <c r="B15" s="32" t="s">
        <v>17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2.93</v>
      </c>
      <c r="I15" s="36">
        <v>905.56</v>
      </c>
      <c r="J15" s="36">
        <v>1.08</v>
      </c>
      <c r="K15" s="36">
        <v>0</v>
      </c>
      <c r="L15" s="36">
        <v>44.74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1</v>
      </c>
      <c r="S15" s="36">
        <v>0</v>
      </c>
      <c r="T15" s="36">
        <v>0.77</v>
      </c>
      <c r="U15" s="36">
        <v>0</v>
      </c>
      <c r="V15" s="36">
        <v>0.61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0.02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3.14</v>
      </c>
      <c r="AW15" s="36">
        <v>200.78</v>
      </c>
      <c r="AX15" s="36">
        <v>0.17</v>
      </c>
      <c r="AY15" s="36">
        <v>0</v>
      </c>
      <c r="AZ15" s="36">
        <v>85.33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6.85</v>
      </c>
      <c r="BG15" s="36">
        <v>6.49</v>
      </c>
      <c r="BH15" s="36">
        <v>1.01</v>
      </c>
      <c r="BI15" s="36">
        <v>0</v>
      </c>
      <c r="BJ15" s="36">
        <v>14.75</v>
      </c>
      <c r="BK15" s="37">
        <f>SUM(C15:BJ15)</f>
        <v>1275.2299999999998</v>
      </c>
    </row>
    <row r="16" spans="1:63" ht="13.5" thickBot="1" x14ac:dyDescent="0.25">
      <c r="A16" s="38"/>
      <c r="B16" s="39" t="s">
        <v>18</v>
      </c>
      <c r="C16" s="40">
        <f>SUM(C13:C15)</f>
        <v>0</v>
      </c>
      <c r="D16" s="40">
        <f t="shared" ref="D16:BK16" si="0">SUM(D13:D15)</f>
        <v>2182.06</v>
      </c>
      <c r="E16" s="40">
        <f t="shared" si="0"/>
        <v>992.98</v>
      </c>
      <c r="F16" s="40">
        <f t="shared" si="0"/>
        <v>0</v>
      </c>
      <c r="G16" s="40">
        <f t="shared" si="0"/>
        <v>0</v>
      </c>
      <c r="H16" s="40">
        <f t="shared" si="0"/>
        <v>57.46</v>
      </c>
      <c r="I16" s="40">
        <f t="shared" si="0"/>
        <v>21735.570000000003</v>
      </c>
      <c r="J16" s="40">
        <f t="shared" si="0"/>
        <v>2239.23</v>
      </c>
      <c r="K16" s="40">
        <f t="shared" si="0"/>
        <v>0</v>
      </c>
      <c r="L16" s="40">
        <f t="shared" si="0"/>
        <v>1852.04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 s="40">
        <f t="shared" si="0"/>
        <v>0</v>
      </c>
      <c r="R16" s="40">
        <f t="shared" si="0"/>
        <v>33.97</v>
      </c>
      <c r="S16" s="40">
        <f t="shared" si="0"/>
        <v>3317.13</v>
      </c>
      <c r="T16" s="40">
        <f t="shared" si="0"/>
        <v>1240.47</v>
      </c>
      <c r="U16" s="40">
        <f t="shared" si="0"/>
        <v>0</v>
      </c>
      <c r="V16" s="40">
        <f t="shared" si="0"/>
        <v>258.91000000000003</v>
      </c>
      <c r="W16" s="40">
        <f t="shared" si="0"/>
        <v>0</v>
      </c>
      <c r="X16" s="40">
        <f t="shared" si="0"/>
        <v>0</v>
      </c>
      <c r="Y16" s="40">
        <f t="shared" si="0"/>
        <v>0</v>
      </c>
      <c r="Z16" s="40">
        <f t="shared" si="0"/>
        <v>0</v>
      </c>
      <c r="AA16" s="40">
        <f t="shared" si="0"/>
        <v>0</v>
      </c>
      <c r="AB16" s="40">
        <f t="shared" si="0"/>
        <v>1.42</v>
      </c>
      <c r="AC16" s="40">
        <f t="shared" si="0"/>
        <v>5.37</v>
      </c>
      <c r="AD16" s="40">
        <f t="shared" si="0"/>
        <v>0</v>
      </c>
      <c r="AE16" s="40">
        <f t="shared" si="0"/>
        <v>0</v>
      </c>
      <c r="AF16" s="40">
        <f t="shared" si="0"/>
        <v>11.73</v>
      </c>
      <c r="AG16" s="40">
        <f t="shared" si="0"/>
        <v>0</v>
      </c>
      <c r="AH16" s="40">
        <f t="shared" si="0"/>
        <v>0</v>
      </c>
      <c r="AI16" s="40">
        <f t="shared" si="0"/>
        <v>0</v>
      </c>
      <c r="AJ16" s="40">
        <f t="shared" si="0"/>
        <v>0</v>
      </c>
      <c r="AK16" s="40">
        <f t="shared" si="0"/>
        <v>0</v>
      </c>
      <c r="AL16" s="40">
        <f t="shared" si="0"/>
        <v>0.97</v>
      </c>
      <c r="AM16" s="40">
        <f t="shared" si="0"/>
        <v>0.11</v>
      </c>
      <c r="AN16" s="40">
        <f t="shared" si="0"/>
        <v>0</v>
      </c>
      <c r="AO16" s="40">
        <f t="shared" si="0"/>
        <v>0</v>
      </c>
      <c r="AP16" s="40">
        <f t="shared" si="0"/>
        <v>3.86</v>
      </c>
      <c r="AQ16" s="40">
        <f t="shared" si="0"/>
        <v>0</v>
      </c>
      <c r="AR16" s="40">
        <f t="shared" si="0"/>
        <v>6.01</v>
      </c>
      <c r="AS16" s="40">
        <f t="shared" si="0"/>
        <v>0</v>
      </c>
      <c r="AT16" s="40">
        <f t="shared" si="0"/>
        <v>0</v>
      </c>
      <c r="AU16" s="40">
        <f t="shared" si="0"/>
        <v>0</v>
      </c>
      <c r="AV16" s="40">
        <f t="shared" si="0"/>
        <v>94.76</v>
      </c>
      <c r="AW16" s="40">
        <f t="shared" si="0"/>
        <v>6025.1500000000005</v>
      </c>
      <c r="AX16" s="40">
        <f t="shared" si="0"/>
        <v>1037.2600000000002</v>
      </c>
      <c r="AY16" s="40">
        <f t="shared" si="0"/>
        <v>0</v>
      </c>
      <c r="AZ16" s="40">
        <f t="shared" si="0"/>
        <v>1009.13</v>
      </c>
      <c r="BA16" s="40">
        <f t="shared" si="0"/>
        <v>0</v>
      </c>
      <c r="BB16" s="40">
        <f t="shared" si="0"/>
        <v>0</v>
      </c>
      <c r="BC16" s="40">
        <f t="shared" si="0"/>
        <v>0</v>
      </c>
      <c r="BD16" s="40">
        <f t="shared" si="0"/>
        <v>0</v>
      </c>
      <c r="BE16" s="40">
        <f t="shared" si="0"/>
        <v>0</v>
      </c>
      <c r="BF16" s="40">
        <f t="shared" si="0"/>
        <v>95.039999999999992</v>
      </c>
      <c r="BG16" s="40">
        <f t="shared" si="0"/>
        <v>478.21000000000004</v>
      </c>
      <c r="BH16" s="40">
        <f t="shared" si="0"/>
        <v>646.53000000000009</v>
      </c>
      <c r="BI16" s="40">
        <f t="shared" si="0"/>
        <v>0</v>
      </c>
      <c r="BJ16" s="40">
        <f t="shared" si="0"/>
        <v>428.6</v>
      </c>
      <c r="BK16" s="40">
        <f t="shared" si="0"/>
        <v>43753.970000000008</v>
      </c>
    </row>
    <row r="17" spans="1:63" x14ac:dyDescent="0.2">
      <c r="A17" s="41" t="s">
        <v>19</v>
      </c>
      <c r="B17" s="42" t="s">
        <v>20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4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9.69</v>
      </c>
      <c r="I18" s="33">
        <v>60.51</v>
      </c>
      <c r="J18" s="33">
        <v>0</v>
      </c>
      <c r="K18" s="33">
        <v>14.68</v>
      </c>
      <c r="L18" s="33">
        <v>50.67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3.13</v>
      </c>
      <c r="S18" s="33">
        <v>102.68</v>
      </c>
      <c r="T18" s="33">
        <v>0.53</v>
      </c>
      <c r="U18" s="33">
        <v>0</v>
      </c>
      <c r="V18" s="33">
        <v>17.23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0.11</v>
      </c>
      <c r="AC18" s="33">
        <v>0.01</v>
      </c>
      <c r="AD18" s="33">
        <v>1.1499999999999999</v>
      </c>
      <c r="AE18" s="33">
        <v>0</v>
      </c>
      <c r="AF18" s="33">
        <v>0.38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0.01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24.37</v>
      </c>
      <c r="AW18" s="33">
        <v>159.77000000000001</v>
      </c>
      <c r="AX18" s="33">
        <v>10.57</v>
      </c>
      <c r="AY18" s="33">
        <v>0</v>
      </c>
      <c r="AZ18" s="33">
        <v>44.08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8.66</v>
      </c>
      <c r="BG18" s="33">
        <v>44.21</v>
      </c>
      <c r="BH18" s="33">
        <v>0</v>
      </c>
      <c r="BI18" s="33">
        <v>0</v>
      </c>
      <c r="BJ18" s="33">
        <v>4.5599999999999996</v>
      </c>
      <c r="BK18" s="34">
        <f>SUM(C18:BJ18)</f>
        <v>556.99999999999989</v>
      </c>
    </row>
    <row r="19" spans="1:63" ht="13.5" thickBot="1" x14ac:dyDescent="0.25">
      <c r="A19" s="38"/>
      <c r="B19" s="39" t="s">
        <v>22</v>
      </c>
      <c r="C19" s="40">
        <f t="shared" ref="C19:BK19" si="1">SUM(C18:C18)</f>
        <v>0</v>
      </c>
      <c r="D19" s="40">
        <f t="shared" si="1"/>
        <v>0</v>
      </c>
      <c r="E19" s="40">
        <f t="shared" si="1"/>
        <v>0</v>
      </c>
      <c r="F19" s="40">
        <f t="shared" si="1"/>
        <v>0</v>
      </c>
      <c r="G19" s="40">
        <f t="shared" si="1"/>
        <v>0</v>
      </c>
      <c r="H19" s="40">
        <f t="shared" si="1"/>
        <v>9.69</v>
      </c>
      <c r="I19" s="40">
        <f t="shared" si="1"/>
        <v>60.51</v>
      </c>
      <c r="J19" s="40">
        <f t="shared" si="1"/>
        <v>0</v>
      </c>
      <c r="K19" s="40">
        <f t="shared" si="1"/>
        <v>14.68</v>
      </c>
      <c r="L19" s="40">
        <f t="shared" si="1"/>
        <v>50.67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0">
        <f t="shared" si="1"/>
        <v>0</v>
      </c>
      <c r="Q19" s="40">
        <f t="shared" si="1"/>
        <v>0</v>
      </c>
      <c r="R19" s="40">
        <f t="shared" si="1"/>
        <v>3.13</v>
      </c>
      <c r="S19" s="40">
        <f t="shared" si="1"/>
        <v>102.68</v>
      </c>
      <c r="T19" s="40">
        <f t="shared" si="1"/>
        <v>0.53</v>
      </c>
      <c r="U19" s="40">
        <f t="shared" si="1"/>
        <v>0</v>
      </c>
      <c r="V19" s="40">
        <f t="shared" si="1"/>
        <v>17.23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0</v>
      </c>
      <c r="AA19" s="40">
        <f t="shared" si="1"/>
        <v>0</v>
      </c>
      <c r="AB19" s="40">
        <f t="shared" si="1"/>
        <v>0.11</v>
      </c>
      <c r="AC19" s="40">
        <f t="shared" si="1"/>
        <v>0.01</v>
      </c>
      <c r="AD19" s="40">
        <f t="shared" si="1"/>
        <v>1.1499999999999999</v>
      </c>
      <c r="AE19" s="40">
        <f t="shared" si="1"/>
        <v>0</v>
      </c>
      <c r="AF19" s="40">
        <f t="shared" si="1"/>
        <v>0.38</v>
      </c>
      <c r="AG19" s="40">
        <f t="shared" si="1"/>
        <v>0</v>
      </c>
      <c r="AH19" s="40">
        <f t="shared" si="1"/>
        <v>0</v>
      </c>
      <c r="AI19" s="40">
        <f t="shared" si="1"/>
        <v>0</v>
      </c>
      <c r="AJ19" s="40">
        <f t="shared" si="1"/>
        <v>0</v>
      </c>
      <c r="AK19" s="40">
        <f t="shared" si="1"/>
        <v>0</v>
      </c>
      <c r="AL19" s="40">
        <f t="shared" si="1"/>
        <v>0.01</v>
      </c>
      <c r="AM19" s="40">
        <f t="shared" si="1"/>
        <v>0</v>
      </c>
      <c r="AN19" s="40">
        <f t="shared" si="1"/>
        <v>0</v>
      </c>
      <c r="AO19" s="40">
        <f t="shared" si="1"/>
        <v>0</v>
      </c>
      <c r="AP19" s="40">
        <f t="shared" si="1"/>
        <v>0</v>
      </c>
      <c r="AQ19" s="40">
        <f t="shared" si="1"/>
        <v>0</v>
      </c>
      <c r="AR19" s="40">
        <f t="shared" si="1"/>
        <v>0</v>
      </c>
      <c r="AS19" s="40">
        <f t="shared" si="1"/>
        <v>0</v>
      </c>
      <c r="AT19" s="40">
        <f t="shared" si="1"/>
        <v>0</v>
      </c>
      <c r="AU19" s="40">
        <f t="shared" si="1"/>
        <v>0</v>
      </c>
      <c r="AV19" s="40">
        <f t="shared" si="1"/>
        <v>24.37</v>
      </c>
      <c r="AW19" s="40">
        <f t="shared" si="1"/>
        <v>159.77000000000001</v>
      </c>
      <c r="AX19" s="40">
        <f t="shared" si="1"/>
        <v>10.57</v>
      </c>
      <c r="AY19" s="40">
        <f t="shared" si="1"/>
        <v>0</v>
      </c>
      <c r="AZ19" s="40">
        <f t="shared" si="1"/>
        <v>44.08</v>
      </c>
      <c r="BA19" s="40">
        <f t="shared" si="1"/>
        <v>0</v>
      </c>
      <c r="BB19" s="40">
        <f t="shared" si="1"/>
        <v>0</v>
      </c>
      <c r="BC19" s="40">
        <f t="shared" si="1"/>
        <v>0</v>
      </c>
      <c r="BD19" s="40">
        <f t="shared" si="1"/>
        <v>0</v>
      </c>
      <c r="BE19" s="40">
        <f t="shared" si="1"/>
        <v>0</v>
      </c>
      <c r="BF19" s="40">
        <f t="shared" si="1"/>
        <v>8.66</v>
      </c>
      <c r="BG19" s="40">
        <f t="shared" si="1"/>
        <v>44.21</v>
      </c>
      <c r="BH19" s="40">
        <f t="shared" si="1"/>
        <v>0</v>
      </c>
      <c r="BI19" s="40">
        <f t="shared" si="1"/>
        <v>0</v>
      </c>
      <c r="BJ19" s="40">
        <f t="shared" si="1"/>
        <v>4.5599999999999996</v>
      </c>
      <c r="BK19" s="40">
        <f t="shared" si="1"/>
        <v>556.99999999999989</v>
      </c>
    </row>
    <row r="20" spans="1:63" x14ac:dyDescent="0.2">
      <c r="A20" s="41" t="s">
        <v>23</v>
      </c>
      <c r="B20" s="42" t="s">
        <v>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4"/>
    </row>
    <row r="21" spans="1:63" x14ac:dyDescent="0.2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0.13</v>
      </c>
      <c r="I21" s="33">
        <v>2.06</v>
      </c>
      <c r="J21" s="33">
        <v>0</v>
      </c>
      <c r="K21" s="33">
        <v>0</v>
      </c>
      <c r="L21" s="33">
        <v>0.03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0.01</v>
      </c>
      <c r="S21" s="33">
        <v>0</v>
      </c>
      <c r="T21" s="33">
        <v>0</v>
      </c>
      <c r="U21" s="33">
        <v>0</v>
      </c>
      <c r="V21" s="33">
        <v>0.01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0.05</v>
      </c>
      <c r="AC21" s="33">
        <v>0</v>
      </c>
      <c r="AD21" s="33">
        <v>0</v>
      </c>
      <c r="AE21" s="33">
        <v>0</v>
      </c>
      <c r="AF21" s="33">
        <v>0.26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0.77</v>
      </c>
      <c r="AW21" s="33">
        <v>0.7</v>
      </c>
      <c r="AX21" s="33">
        <v>0</v>
      </c>
      <c r="AY21" s="33">
        <v>0</v>
      </c>
      <c r="AZ21" s="33">
        <v>2.58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0.72</v>
      </c>
      <c r="BG21" s="33">
        <v>0.35</v>
      </c>
      <c r="BH21" s="33">
        <v>0</v>
      </c>
      <c r="BI21" s="33">
        <v>0</v>
      </c>
      <c r="BJ21" s="33">
        <v>0.71</v>
      </c>
      <c r="BK21" s="34">
        <f t="shared" ref="BK21:BK127" si="2">SUM(C21:BJ21)</f>
        <v>8.379999999999999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0.21</v>
      </c>
      <c r="I22" s="33">
        <v>0</v>
      </c>
      <c r="J22" s="33">
        <v>0</v>
      </c>
      <c r="K22" s="33">
        <v>0</v>
      </c>
      <c r="L22" s="33">
        <v>0.14000000000000001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0.11</v>
      </c>
      <c r="S22" s="33">
        <v>0</v>
      </c>
      <c r="T22" s="33">
        <v>0</v>
      </c>
      <c r="U22" s="33">
        <v>0</v>
      </c>
      <c r="V22" s="33">
        <v>0.21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0.08</v>
      </c>
      <c r="AC22" s="33">
        <v>0.52</v>
      </c>
      <c r="AD22" s="33">
        <v>0</v>
      </c>
      <c r="AE22" s="33">
        <v>0</v>
      </c>
      <c r="AF22" s="33">
        <v>0.04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0.52</v>
      </c>
      <c r="AW22" s="33">
        <v>0.54</v>
      </c>
      <c r="AX22" s="33">
        <v>0</v>
      </c>
      <c r="AY22" s="33">
        <v>0</v>
      </c>
      <c r="AZ22" s="33">
        <v>1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0.74</v>
      </c>
      <c r="BG22" s="33">
        <v>0.02</v>
      </c>
      <c r="BH22" s="33">
        <v>0</v>
      </c>
      <c r="BI22" s="33">
        <v>0</v>
      </c>
      <c r="BJ22" s="33">
        <v>0.42</v>
      </c>
      <c r="BK22" s="34">
        <f t="shared" si="2"/>
        <v>4.55</v>
      </c>
    </row>
    <row r="23" spans="1:63" x14ac:dyDescent="0.2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0.14000000000000001</v>
      </c>
      <c r="I23" s="33">
        <v>0.06</v>
      </c>
      <c r="J23" s="33">
        <v>0</v>
      </c>
      <c r="K23" s="33">
        <v>0</v>
      </c>
      <c r="L23" s="33">
        <v>1.48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0.19</v>
      </c>
      <c r="S23" s="33">
        <v>0.15</v>
      </c>
      <c r="T23" s="33">
        <v>0</v>
      </c>
      <c r="U23" s="33">
        <v>0</v>
      </c>
      <c r="V23" s="33">
        <v>6.32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0.03</v>
      </c>
      <c r="AC23" s="33">
        <v>0</v>
      </c>
      <c r="AD23" s="33">
        <v>0</v>
      </c>
      <c r="AE23" s="33">
        <v>0</v>
      </c>
      <c r="AF23" s="33">
        <v>0.09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4.91</v>
      </c>
      <c r="AW23" s="33">
        <v>2.27</v>
      </c>
      <c r="AX23" s="33">
        <v>0</v>
      </c>
      <c r="AY23" s="33">
        <v>0</v>
      </c>
      <c r="AZ23" s="33">
        <v>6.97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1.9</v>
      </c>
      <c r="BG23" s="33">
        <v>0.55000000000000004</v>
      </c>
      <c r="BH23" s="33">
        <v>0</v>
      </c>
      <c r="BI23" s="33">
        <v>0</v>
      </c>
      <c r="BJ23" s="33">
        <v>3.62</v>
      </c>
      <c r="BK23" s="34">
        <f t="shared" si="2"/>
        <v>28.68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0.03</v>
      </c>
      <c r="I24" s="33">
        <v>2.85</v>
      </c>
      <c r="J24" s="33">
        <v>0</v>
      </c>
      <c r="K24" s="33">
        <v>0</v>
      </c>
      <c r="L24" s="33">
        <v>0.11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7.0000000000000007E-2</v>
      </c>
      <c r="S24" s="33">
        <v>0</v>
      </c>
      <c r="T24" s="33">
        <v>0</v>
      </c>
      <c r="U24" s="33">
        <v>0</v>
      </c>
      <c r="V24" s="33">
        <v>0.11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0.02</v>
      </c>
      <c r="AC24" s="33">
        <v>0</v>
      </c>
      <c r="AD24" s="33">
        <v>0</v>
      </c>
      <c r="AE24" s="33">
        <v>0</v>
      </c>
      <c r="AF24" s="33">
        <v>0.08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1.41</v>
      </c>
      <c r="AW24" s="33">
        <v>0.04</v>
      </c>
      <c r="AX24" s="33">
        <v>0</v>
      </c>
      <c r="AY24" s="33">
        <v>0</v>
      </c>
      <c r="AZ24" s="33">
        <v>5.6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0.78</v>
      </c>
      <c r="BG24" s="33">
        <v>0.02</v>
      </c>
      <c r="BH24" s="33">
        <v>0</v>
      </c>
      <c r="BI24" s="33">
        <v>0</v>
      </c>
      <c r="BJ24" s="33">
        <v>0.5</v>
      </c>
      <c r="BK24" s="34">
        <f t="shared" si="2"/>
        <v>11.62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0.13</v>
      </c>
      <c r="I25" s="33">
        <v>6.21</v>
      </c>
      <c r="J25" s="33">
        <v>0</v>
      </c>
      <c r="K25" s="33">
        <v>0</v>
      </c>
      <c r="L25" s="33">
        <v>0.16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0.05</v>
      </c>
      <c r="S25" s="33">
        <v>0.55000000000000004</v>
      </c>
      <c r="T25" s="33">
        <v>0</v>
      </c>
      <c r="U25" s="33">
        <v>0</v>
      </c>
      <c r="V25" s="33">
        <v>0.32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0.04</v>
      </c>
      <c r="AC25" s="33">
        <v>0</v>
      </c>
      <c r="AD25" s="33">
        <v>0</v>
      </c>
      <c r="AE25" s="33">
        <v>0</v>
      </c>
      <c r="AF25" s="33">
        <v>0.43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0.78</v>
      </c>
      <c r="AW25" s="33">
        <v>0.36</v>
      </c>
      <c r="AX25" s="33">
        <v>0</v>
      </c>
      <c r="AY25" s="33">
        <v>0</v>
      </c>
      <c r="AZ25" s="33">
        <v>5.26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0.73</v>
      </c>
      <c r="BG25" s="33">
        <v>0.81</v>
      </c>
      <c r="BH25" s="33">
        <v>0</v>
      </c>
      <c r="BI25" s="33">
        <v>0</v>
      </c>
      <c r="BJ25" s="33">
        <v>1.81</v>
      </c>
      <c r="BK25" s="34">
        <f t="shared" si="2"/>
        <v>17.64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0.01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0.01</v>
      </c>
      <c r="S26" s="33">
        <v>0</v>
      </c>
      <c r="T26" s="33">
        <v>0.4</v>
      </c>
      <c r="U26" s="33">
        <v>0</v>
      </c>
      <c r="V26" s="33">
        <v>0.18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0.14000000000000001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2.72</v>
      </c>
      <c r="AW26" s="33">
        <v>3.21</v>
      </c>
      <c r="AX26" s="33">
        <v>0</v>
      </c>
      <c r="AY26" s="33">
        <v>0</v>
      </c>
      <c r="AZ26" s="33">
        <v>4.1100000000000003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0.79</v>
      </c>
      <c r="BG26" s="33">
        <v>0.05</v>
      </c>
      <c r="BH26" s="33">
        <v>0</v>
      </c>
      <c r="BI26" s="33">
        <v>0</v>
      </c>
      <c r="BJ26" s="33">
        <v>0.28000000000000003</v>
      </c>
      <c r="BK26" s="34">
        <f t="shared" si="2"/>
        <v>11.9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0.04</v>
      </c>
      <c r="I27" s="33">
        <v>0</v>
      </c>
      <c r="J27" s="33">
        <v>0</v>
      </c>
      <c r="K27" s="33">
        <v>0</v>
      </c>
      <c r="L27" s="33">
        <v>0.03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0.03</v>
      </c>
      <c r="S27" s="33">
        <v>0</v>
      </c>
      <c r="T27" s="33">
        <v>0</v>
      </c>
      <c r="U27" s="33">
        <v>0</v>
      </c>
      <c r="V27" s="33">
        <v>0.1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7.0000000000000007E-2</v>
      </c>
      <c r="AC27" s="33">
        <v>0</v>
      </c>
      <c r="AD27" s="33">
        <v>0</v>
      </c>
      <c r="AE27" s="33">
        <v>0</v>
      </c>
      <c r="AF27" s="33">
        <v>0.69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0.88</v>
      </c>
      <c r="AW27" s="33">
        <v>0.81</v>
      </c>
      <c r="AX27" s="33">
        <v>0</v>
      </c>
      <c r="AY27" s="33">
        <v>0</v>
      </c>
      <c r="AZ27" s="33">
        <v>1.63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0.79</v>
      </c>
      <c r="BG27" s="33">
        <v>0.16</v>
      </c>
      <c r="BH27" s="33">
        <v>0</v>
      </c>
      <c r="BI27" s="33">
        <v>0</v>
      </c>
      <c r="BJ27" s="33">
        <v>0.61</v>
      </c>
      <c r="BK27" s="34">
        <f t="shared" si="2"/>
        <v>5.84</v>
      </c>
    </row>
    <row r="28" spans="1:63" x14ac:dyDescent="0.2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0.1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0.01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0.03</v>
      </c>
      <c r="AC28" s="33">
        <v>0</v>
      </c>
      <c r="AD28" s="33">
        <v>0</v>
      </c>
      <c r="AE28" s="33">
        <v>0</v>
      </c>
      <c r="AF28" s="33">
        <v>0.08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0.27</v>
      </c>
      <c r="AW28" s="33">
        <v>0</v>
      </c>
      <c r="AX28" s="33">
        <v>0</v>
      </c>
      <c r="AY28" s="33">
        <v>0</v>
      </c>
      <c r="AZ28" s="33">
        <v>0.24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0.17</v>
      </c>
      <c r="BG28" s="33">
        <v>0</v>
      </c>
      <c r="BH28" s="33">
        <v>0</v>
      </c>
      <c r="BI28" s="33">
        <v>0</v>
      </c>
      <c r="BJ28" s="33">
        <v>0.01</v>
      </c>
      <c r="BK28" s="34">
        <f t="shared" si="2"/>
        <v>0.91</v>
      </c>
    </row>
    <row r="29" spans="1:63" x14ac:dyDescent="0.2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0.09</v>
      </c>
      <c r="I29" s="33">
        <v>0</v>
      </c>
      <c r="J29" s="33">
        <v>0</v>
      </c>
      <c r="K29" s="33">
        <v>0</v>
      </c>
      <c r="L29" s="33">
        <v>0.09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0.02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0.01</v>
      </c>
      <c r="AC29" s="33">
        <v>0</v>
      </c>
      <c r="AD29" s="33">
        <v>0</v>
      </c>
      <c r="AE29" s="33">
        <v>0</v>
      </c>
      <c r="AF29" s="33">
        <v>0.54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0.52</v>
      </c>
      <c r="AW29" s="33">
        <v>0.46</v>
      </c>
      <c r="AX29" s="33">
        <v>0</v>
      </c>
      <c r="AY29" s="33">
        <v>0</v>
      </c>
      <c r="AZ29" s="33">
        <v>0.59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0.83</v>
      </c>
      <c r="BG29" s="33">
        <v>0</v>
      </c>
      <c r="BH29" s="33">
        <v>0</v>
      </c>
      <c r="BI29" s="33">
        <v>0</v>
      </c>
      <c r="BJ29" s="33">
        <v>0.6</v>
      </c>
      <c r="BK29" s="34">
        <f t="shared" si="2"/>
        <v>3.75</v>
      </c>
    </row>
    <row r="30" spans="1:63" x14ac:dyDescent="0.2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0.16</v>
      </c>
      <c r="AW30" s="33">
        <v>0</v>
      </c>
      <c r="AX30" s="33">
        <v>0</v>
      </c>
      <c r="AY30" s="33">
        <v>0</v>
      </c>
      <c r="AZ30" s="33">
        <v>0.22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0.11</v>
      </c>
      <c r="BG30" s="33">
        <v>0.28000000000000003</v>
      </c>
      <c r="BH30" s="33">
        <v>0</v>
      </c>
      <c r="BI30" s="33">
        <v>0</v>
      </c>
      <c r="BJ30" s="33">
        <v>0.06</v>
      </c>
      <c r="BK30" s="34">
        <f t="shared" si="2"/>
        <v>0.83000000000000007</v>
      </c>
    </row>
    <row r="31" spans="1:63" x14ac:dyDescent="0.2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0.11</v>
      </c>
      <c r="I31" s="33">
        <v>0</v>
      </c>
      <c r="J31" s="33">
        <v>0</v>
      </c>
      <c r="K31" s="33">
        <v>0</v>
      </c>
      <c r="L31" s="33">
        <v>0.35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7.0000000000000007E-2</v>
      </c>
      <c r="S31" s="33">
        <v>0.04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0.04</v>
      </c>
      <c r="AC31" s="33">
        <v>0</v>
      </c>
      <c r="AD31" s="33">
        <v>0</v>
      </c>
      <c r="AE31" s="33">
        <v>0</v>
      </c>
      <c r="AF31" s="33">
        <v>0.23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0.67</v>
      </c>
      <c r="AW31" s="33">
        <v>1.9</v>
      </c>
      <c r="AX31" s="33">
        <v>0</v>
      </c>
      <c r="AY31" s="33">
        <v>0</v>
      </c>
      <c r="AZ31" s="33">
        <v>2.5299999999999998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0.7</v>
      </c>
      <c r="BG31" s="33">
        <v>0</v>
      </c>
      <c r="BH31" s="33">
        <v>0</v>
      </c>
      <c r="BI31" s="33">
        <v>0</v>
      </c>
      <c r="BJ31" s="33">
        <v>0.99</v>
      </c>
      <c r="BK31" s="34">
        <f t="shared" si="2"/>
        <v>7.63</v>
      </c>
    </row>
    <row r="32" spans="1:63" x14ac:dyDescent="0.2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0.12</v>
      </c>
      <c r="I32" s="33">
        <v>1.93</v>
      </c>
      <c r="J32" s="33">
        <v>0</v>
      </c>
      <c r="K32" s="33">
        <v>0</v>
      </c>
      <c r="L32" s="33">
        <v>1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0.06</v>
      </c>
      <c r="S32" s="33">
        <v>0</v>
      </c>
      <c r="T32" s="33">
        <v>0</v>
      </c>
      <c r="U32" s="33">
        <v>0</v>
      </c>
      <c r="V32" s="33">
        <v>0.14000000000000001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0.05</v>
      </c>
      <c r="AC32" s="33">
        <v>0</v>
      </c>
      <c r="AD32" s="33">
        <v>0</v>
      </c>
      <c r="AE32" s="33">
        <v>0</v>
      </c>
      <c r="AF32" s="33">
        <v>0.11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1.01</v>
      </c>
      <c r="AW32" s="33">
        <v>0.6</v>
      </c>
      <c r="AX32" s="33">
        <v>0</v>
      </c>
      <c r="AY32" s="33">
        <v>0</v>
      </c>
      <c r="AZ32" s="33">
        <v>1.27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0.73</v>
      </c>
      <c r="BG32" s="33">
        <v>0</v>
      </c>
      <c r="BH32" s="33">
        <v>0</v>
      </c>
      <c r="BI32" s="33">
        <v>0</v>
      </c>
      <c r="BJ32" s="33">
        <v>0.97</v>
      </c>
      <c r="BK32" s="34">
        <f t="shared" si="2"/>
        <v>7.9899999999999993</v>
      </c>
    </row>
    <row r="33" spans="1:63" x14ac:dyDescent="0.2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0.38</v>
      </c>
      <c r="I33" s="33">
        <v>4.96</v>
      </c>
      <c r="J33" s="33">
        <v>0</v>
      </c>
      <c r="K33" s="33">
        <v>0</v>
      </c>
      <c r="L33" s="33">
        <v>0.5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0.09</v>
      </c>
      <c r="S33" s="33">
        <v>0.78</v>
      </c>
      <c r="T33" s="33">
        <v>1.1000000000000001</v>
      </c>
      <c r="U33" s="33">
        <v>0</v>
      </c>
      <c r="V33" s="33">
        <v>0.21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0.02</v>
      </c>
      <c r="AC33" s="33">
        <v>0.31</v>
      </c>
      <c r="AD33" s="33">
        <v>0</v>
      </c>
      <c r="AE33" s="33">
        <v>0</v>
      </c>
      <c r="AF33" s="33">
        <v>0.45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0.85</v>
      </c>
      <c r="AW33" s="33">
        <v>2.4700000000000002</v>
      </c>
      <c r="AX33" s="33">
        <v>0</v>
      </c>
      <c r="AY33" s="33">
        <v>0</v>
      </c>
      <c r="AZ33" s="33">
        <v>5.69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1</v>
      </c>
      <c r="BG33" s="33">
        <v>0.04</v>
      </c>
      <c r="BH33" s="33">
        <v>0</v>
      </c>
      <c r="BI33" s="33">
        <v>0</v>
      </c>
      <c r="BJ33" s="33">
        <v>0.56000000000000005</v>
      </c>
      <c r="BK33" s="34">
        <f t="shared" si="2"/>
        <v>19.41</v>
      </c>
    </row>
    <row r="34" spans="1:63" x14ac:dyDescent="0.2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0.19</v>
      </c>
      <c r="I34" s="33">
        <v>0</v>
      </c>
      <c r="J34" s="33">
        <v>0</v>
      </c>
      <c r="K34" s="33">
        <v>0</v>
      </c>
      <c r="L34" s="33">
        <v>0.03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0.01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0.31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0.25</v>
      </c>
      <c r="AW34" s="33">
        <v>0.81</v>
      </c>
      <c r="AX34" s="33">
        <v>0</v>
      </c>
      <c r="AY34" s="33">
        <v>0</v>
      </c>
      <c r="AZ34" s="33">
        <v>2.4900000000000002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0.6</v>
      </c>
      <c r="BG34" s="33">
        <v>0.02</v>
      </c>
      <c r="BH34" s="33">
        <v>0</v>
      </c>
      <c r="BI34" s="33">
        <v>0</v>
      </c>
      <c r="BJ34" s="33">
        <v>0.33</v>
      </c>
      <c r="BK34" s="34">
        <f t="shared" si="2"/>
        <v>5.0399999999999991</v>
      </c>
    </row>
    <row r="35" spans="1:63" x14ac:dyDescent="0.2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0.1</v>
      </c>
      <c r="I35" s="33">
        <v>41.05</v>
      </c>
      <c r="J35" s="33">
        <v>0</v>
      </c>
      <c r="K35" s="33">
        <v>0</v>
      </c>
      <c r="L35" s="33">
        <v>3.96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0.11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0.55000000000000004</v>
      </c>
      <c r="AW35" s="33">
        <v>23.37</v>
      </c>
      <c r="AX35" s="33">
        <v>0</v>
      </c>
      <c r="AY35" s="33">
        <v>0</v>
      </c>
      <c r="AZ35" s="33">
        <v>2.73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0.49</v>
      </c>
      <c r="BG35" s="33">
        <v>7.88</v>
      </c>
      <c r="BH35" s="33">
        <v>0</v>
      </c>
      <c r="BI35" s="33">
        <v>0</v>
      </c>
      <c r="BJ35" s="33">
        <v>0.27</v>
      </c>
      <c r="BK35" s="34">
        <f t="shared" si="2"/>
        <v>80.509999999999991</v>
      </c>
    </row>
    <row r="36" spans="1:63" x14ac:dyDescent="0.2">
      <c r="A36" s="31"/>
      <c r="B36" s="32" t="s">
        <v>40</v>
      </c>
      <c r="C36" s="33">
        <v>0</v>
      </c>
      <c r="D36" s="33">
        <v>0.45</v>
      </c>
      <c r="E36" s="33">
        <v>0</v>
      </c>
      <c r="F36" s="33">
        <v>0</v>
      </c>
      <c r="G36" s="33">
        <v>0</v>
      </c>
      <c r="H36" s="33">
        <v>0.19</v>
      </c>
      <c r="I36" s="33">
        <v>2.35</v>
      </c>
      <c r="J36" s="33">
        <v>0</v>
      </c>
      <c r="K36" s="33">
        <v>0</v>
      </c>
      <c r="L36" s="33">
        <v>1.29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7.0000000000000007E-2</v>
      </c>
      <c r="S36" s="33">
        <v>0</v>
      </c>
      <c r="T36" s="33">
        <v>0</v>
      </c>
      <c r="U36" s="33">
        <v>0</v>
      </c>
      <c r="V36" s="33">
        <v>0.18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0.01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0.82</v>
      </c>
      <c r="AW36" s="33">
        <v>10.64</v>
      </c>
      <c r="AX36" s="33">
        <v>0</v>
      </c>
      <c r="AY36" s="33">
        <v>0</v>
      </c>
      <c r="AZ36" s="33">
        <v>9.26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0.79</v>
      </c>
      <c r="BG36" s="33">
        <v>0.05</v>
      </c>
      <c r="BH36" s="33">
        <v>0.02</v>
      </c>
      <c r="BI36" s="33">
        <v>0</v>
      </c>
      <c r="BJ36" s="33">
        <v>3.63</v>
      </c>
      <c r="BK36" s="34">
        <f t="shared" si="2"/>
        <v>29.749999999999996</v>
      </c>
    </row>
    <row r="37" spans="1:63" x14ac:dyDescent="0.2">
      <c r="A37" s="31"/>
      <c r="B37" s="32" t="s">
        <v>41</v>
      </c>
      <c r="C37" s="33">
        <v>0</v>
      </c>
      <c r="D37" s="33">
        <v>1.27</v>
      </c>
      <c r="E37" s="33">
        <v>0</v>
      </c>
      <c r="F37" s="33">
        <v>0</v>
      </c>
      <c r="G37" s="33">
        <v>0</v>
      </c>
      <c r="H37" s="33">
        <v>0.26</v>
      </c>
      <c r="I37" s="33">
        <v>10.89</v>
      </c>
      <c r="J37" s="33">
        <v>0</v>
      </c>
      <c r="K37" s="33">
        <v>0</v>
      </c>
      <c r="L37" s="33">
        <v>6.8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0.27</v>
      </c>
      <c r="S37" s="33">
        <v>9.25</v>
      </c>
      <c r="T37" s="33">
        <v>0</v>
      </c>
      <c r="U37" s="33">
        <v>0</v>
      </c>
      <c r="V37" s="33">
        <v>1.04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0.01</v>
      </c>
      <c r="AC37" s="33">
        <v>0</v>
      </c>
      <c r="AD37" s="33">
        <v>0</v>
      </c>
      <c r="AE37" s="33">
        <v>0</v>
      </c>
      <c r="AF37" s="33">
        <v>0.16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1.32</v>
      </c>
      <c r="AW37" s="33">
        <v>2.78</v>
      </c>
      <c r="AX37" s="33">
        <v>0</v>
      </c>
      <c r="AY37" s="33">
        <v>0</v>
      </c>
      <c r="AZ37" s="33">
        <v>22.96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34.76</v>
      </c>
      <c r="BG37" s="33">
        <v>0.32</v>
      </c>
      <c r="BH37" s="33">
        <v>0</v>
      </c>
      <c r="BI37" s="33">
        <v>0</v>
      </c>
      <c r="BJ37" s="33">
        <v>2.93</v>
      </c>
      <c r="BK37" s="34">
        <f t="shared" si="2"/>
        <v>95.02</v>
      </c>
    </row>
    <row r="38" spans="1:63" x14ac:dyDescent="0.2">
      <c r="A38" s="31"/>
      <c r="B38" s="32" t="s">
        <v>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0.26</v>
      </c>
      <c r="I38" s="33">
        <v>0</v>
      </c>
      <c r="J38" s="33">
        <v>0</v>
      </c>
      <c r="K38" s="33">
        <v>0</v>
      </c>
      <c r="L38" s="33">
        <v>3.94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0.02</v>
      </c>
      <c r="S38" s="33">
        <v>0.09</v>
      </c>
      <c r="T38" s="33">
        <v>0</v>
      </c>
      <c r="U38" s="33">
        <v>0</v>
      </c>
      <c r="V38" s="33">
        <v>0.28000000000000003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7.0000000000000007E-2</v>
      </c>
      <c r="AD38" s="33">
        <v>0</v>
      </c>
      <c r="AE38" s="33">
        <v>0</v>
      </c>
      <c r="AF38" s="33">
        <v>0.04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0.01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1.64</v>
      </c>
      <c r="AW38" s="33">
        <v>9.7799999999999994</v>
      </c>
      <c r="AX38" s="33">
        <v>0</v>
      </c>
      <c r="AY38" s="33">
        <v>0</v>
      </c>
      <c r="AZ38" s="33">
        <v>38.31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0.89</v>
      </c>
      <c r="BG38" s="33">
        <v>0.05</v>
      </c>
      <c r="BH38" s="33">
        <v>0.06</v>
      </c>
      <c r="BI38" s="33">
        <v>0</v>
      </c>
      <c r="BJ38" s="33">
        <v>1.64</v>
      </c>
      <c r="BK38" s="34">
        <f t="shared" si="2"/>
        <v>57.08</v>
      </c>
    </row>
    <row r="39" spans="1:63" x14ac:dyDescent="0.2">
      <c r="A39" s="31"/>
      <c r="B39" s="32" t="s">
        <v>43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0.27</v>
      </c>
      <c r="I39" s="33">
        <v>0</v>
      </c>
      <c r="J39" s="33">
        <v>0</v>
      </c>
      <c r="K39" s="33">
        <v>0</v>
      </c>
      <c r="L39" s="33">
        <v>3.41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0.04</v>
      </c>
      <c r="S39" s="33">
        <v>0</v>
      </c>
      <c r="T39" s="33">
        <v>0</v>
      </c>
      <c r="U39" s="33">
        <v>0</v>
      </c>
      <c r="V39" s="33">
        <v>0.33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0.01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2.31</v>
      </c>
      <c r="AW39" s="33">
        <v>14.64</v>
      </c>
      <c r="AX39" s="33">
        <v>0</v>
      </c>
      <c r="AY39" s="33">
        <v>0</v>
      </c>
      <c r="AZ39" s="33">
        <v>12.17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0.95</v>
      </c>
      <c r="BG39" s="33">
        <v>0.2</v>
      </c>
      <c r="BH39" s="33">
        <v>0</v>
      </c>
      <c r="BI39" s="33">
        <v>0</v>
      </c>
      <c r="BJ39" s="33">
        <v>3.04</v>
      </c>
      <c r="BK39" s="34">
        <f t="shared" si="2"/>
        <v>37.370000000000005</v>
      </c>
    </row>
    <row r="40" spans="1:63" x14ac:dyDescent="0.2">
      <c r="A40" s="31"/>
      <c r="B40" s="32" t="s">
        <v>44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13.8</v>
      </c>
      <c r="I40" s="33">
        <v>11.77</v>
      </c>
      <c r="J40" s="33">
        <v>0.28000000000000003</v>
      </c>
      <c r="K40" s="33">
        <v>0</v>
      </c>
      <c r="L40" s="33">
        <v>5.52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0.08</v>
      </c>
      <c r="S40" s="33">
        <v>0.02</v>
      </c>
      <c r="T40" s="33">
        <v>0</v>
      </c>
      <c r="U40" s="33">
        <v>0</v>
      </c>
      <c r="V40" s="33">
        <v>0.12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0.06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1.35</v>
      </c>
      <c r="AW40" s="33">
        <v>6.37</v>
      </c>
      <c r="AX40" s="33">
        <v>0</v>
      </c>
      <c r="AY40" s="33">
        <v>0</v>
      </c>
      <c r="AZ40" s="33">
        <v>15.52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0.77</v>
      </c>
      <c r="BG40" s="33">
        <v>0.02</v>
      </c>
      <c r="BH40" s="33">
        <v>0</v>
      </c>
      <c r="BI40" s="33">
        <v>0</v>
      </c>
      <c r="BJ40" s="33">
        <v>2.8</v>
      </c>
      <c r="BK40" s="34">
        <f t="shared" si="2"/>
        <v>58.480000000000004</v>
      </c>
    </row>
    <row r="41" spans="1:63" x14ac:dyDescent="0.2">
      <c r="A41" s="31"/>
      <c r="B41" s="32" t="s">
        <v>45</v>
      </c>
      <c r="C41" s="33">
        <v>0</v>
      </c>
      <c r="D41" s="33">
        <v>1.84</v>
      </c>
      <c r="E41" s="33">
        <v>0</v>
      </c>
      <c r="F41" s="33">
        <v>0</v>
      </c>
      <c r="G41" s="33">
        <v>0</v>
      </c>
      <c r="H41" s="33">
        <v>9.99</v>
      </c>
      <c r="I41" s="33">
        <v>9.74</v>
      </c>
      <c r="J41" s="33">
        <v>0</v>
      </c>
      <c r="K41" s="33">
        <v>0</v>
      </c>
      <c r="L41" s="33">
        <v>6.35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0.03</v>
      </c>
      <c r="S41" s="33">
        <v>0</v>
      </c>
      <c r="T41" s="33">
        <v>12.85</v>
      </c>
      <c r="U41" s="33">
        <v>0</v>
      </c>
      <c r="V41" s="33">
        <v>1.06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0.99</v>
      </c>
      <c r="AW41" s="33">
        <v>1.22</v>
      </c>
      <c r="AX41" s="33">
        <v>0</v>
      </c>
      <c r="AY41" s="33">
        <v>0</v>
      </c>
      <c r="AZ41" s="33">
        <v>6.56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0.95</v>
      </c>
      <c r="BG41" s="33">
        <v>0.39</v>
      </c>
      <c r="BH41" s="33">
        <v>0</v>
      </c>
      <c r="BI41" s="33">
        <v>0</v>
      </c>
      <c r="BJ41" s="33">
        <v>4.46</v>
      </c>
      <c r="BK41" s="34">
        <f t="shared" si="2"/>
        <v>56.430000000000014</v>
      </c>
    </row>
    <row r="42" spans="1:63" x14ac:dyDescent="0.2">
      <c r="A42" s="31"/>
      <c r="B42" s="32" t="s">
        <v>46</v>
      </c>
      <c r="C42" s="33">
        <v>0</v>
      </c>
      <c r="D42" s="33">
        <v>2.13</v>
      </c>
      <c r="E42" s="33">
        <v>0</v>
      </c>
      <c r="F42" s="33">
        <v>0</v>
      </c>
      <c r="G42" s="33">
        <v>0</v>
      </c>
      <c r="H42" s="33">
        <v>0.27</v>
      </c>
      <c r="I42" s="33">
        <v>21.87</v>
      </c>
      <c r="J42" s="33">
        <v>0.61</v>
      </c>
      <c r="K42" s="33">
        <v>0</v>
      </c>
      <c r="L42" s="33">
        <v>3.62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0.19</v>
      </c>
      <c r="S42" s="33">
        <v>0</v>
      </c>
      <c r="T42" s="33">
        <v>12.45</v>
      </c>
      <c r="U42" s="33">
        <v>0</v>
      </c>
      <c r="V42" s="33">
        <v>0.56000000000000005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0.15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0.79</v>
      </c>
      <c r="AW42" s="33">
        <v>7.0000000000000007E-2</v>
      </c>
      <c r="AX42" s="33">
        <v>0</v>
      </c>
      <c r="AY42" s="33">
        <v>0</v>
      </c>
      <c r="AZ42" s="33">
        <v>5.66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0.48</v>
      </c>
      <c r="BG42" s="33">
        <v>0</v>
      </c>
      <c r="BH42" s="33">
        <v>0</v>
      </c>
      <c r="BI42" s="33">
        <v>0</v>
      </c>
      <c r="BJ42" s="33">
        <v>1.61</v>
      </c>
      <c r="BK42" s="34">
        <f t="shared" si="2"/>
        <v>50.46</v>
      </c>
    </row>
    <row r="43" spans="1:63" x14ac:dyDescent="0.2">
      <c r="A43" s="31"/>
      <c r="B43" s="32" t="s">
        <v>47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0.24</v>
      </c>
      <c r="I43" s="33">
        <v>4.87</v>
      </c>
      <c r="J43" s="33">
        <v>0.36</v>
      </c>
      <c r="K43" s="33">
        <v>0</v>
      </c>
      <c r="L43" s="33">
        <v>3.24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0.06</v>
      </c>
      <c r="S43" s="33">
        <v>1.22</v>
      </c>
      <c r="T43" s="33">
        <v>0.06</v>
      </c>
      <c r="U43" s="33">
        <v>0</v>
      </c>
      <c r="V43" s="33">
        <v>2.06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0.01</v>
      </c>
      <c r="AC43" s="33">
        <v>0</v>
      </c>
      <c r="AD43" s="33">
        <v>0</v>
      </c>
      <c r="AE43" s="33">
        <v>0</v>
      </c>
      <c r="AF43" s="33">
        <v>0.04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1.23</v>
      </c>
      <c r="AW43" s="33">
        <v>0.62</v>
      </c>
      <c r="AX43" s="33">
        <v>0</v>
      </c>
      <c r="AY43" s="33">
        <v>0</v>
      </c>
      <c r="AZ43" s="33">
        <v>11.52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0.6</v>
      </c>
      <c r="BG43" s="33">
        <v>0.02</v>
      </c>
      <c r="BH43" s="33">
        <v>0.03</v>
      </c>
      <c r="BI43" s="33">
        <v>0</v>
      </c>
      <c r="BJ43" s="33">
        <v>1.78</v>
      </c>
      <c r="BK43" s="34">
        <f t="shared" si="2"/>
        <v>27.960000000000004</v>
      </c>
    </row>
    <row r="44" spans="1:63" x14ac:dyDescent="0.2">
      <c r="A44" s="31"/>
      <c r="B44" s="32" t="s">
        <v>48</v>
      </c>
      <c r="C44" s="33">
        <v>0</v>
      </c>
      <c r="D44" s="33">
        <v>3.61</v>
      </c>
      <c r="E44" s="33">
        <v>0</v>
      </c>
      <c r="F44" s="33">
        <v>0</v>
      </c>
      <c r="G44" s="33">
        <v>0</v>
      </c>
      <c r="H44" s="33">
        <v>0.7</v>
      </c>
      <c r="I44" s="33">
        <v>16.18</v>
      </c>
      <c r="J44" s="33">
        <v>0.3</v>
      </c>
      <c r="K44" s="33">
        <v>0</v>
      </c>
      <c r="L44" s="33">
        <v>4.33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0.16</v>
      </c>
      <c r="S44" s="33">
        <v>0.06</v>
      </c>
      <c r="T44" s="33">
        <v>12.04</v>
      </c>
      <c r="U44" s="33">
        <v>0</v>
      </c>
      <c r="V44" s="33">
        <v>2.1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0.01</v>
      </c>
      <c r="AC44" s="33">
        <v>0</v>
      </c>
      <c r="AD44" s="33">
        <v>0</v>
      </c>
      <c r="AE44" s="33">
        <v>0</v>
      </c>
      <c r="AF44" s="33">
        <v>0.12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0.06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1.26</v>
      </c>
      <c r="AW44" s="33">
        <v>0.62</v>
      </c>
      <c r="AX44" s="33">
        <v>0</v>
      </c>
      <c r="AY44" s="33">
        <v>0</v>
      </c>
      <c r="AZ44" s="33">
        <v>10.52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1.36</v>
      </c>
      <c r="BG44" s="33">
        <v>0.39</v>
      </c>
      <c r="BH44" s="33">
        <v>0.03</v>
      </c>
      <c r="BI44" s="33">
        <v>0</v>
      </c>
      <c r="BJ44" s="33">
        <v>1.62</v>
      </c>
      <c r="BK44" s="34">
        <f t="shared" si="2"/>
        <v>55.469999999999992</v>
      </c>
    </row>
    <row r="45" spans="1:63" x14ac:dyDescent="0.2">
      <c r="A45" s="31"/>
      <c r="B45" s="32" t="s">
        <v>49</v>
      </c>
      <c r="C45" s="33">
        <v>0</v>
      </c>
      <c r="D45" s="33">
        <v>4.1900000000000004</v>
      </c>
      <c r="E45" s="33">
        <v>0</v>
      </c>
      <c r="F45" s="33">
        <v>0</v>
      </c>
      <c r="G45" s="33">
        <v>0</v>
      </c>
      <c r="H45" s="33">
        <v>0.28999999999999998</v>
      </c>
      <c r="I45" s="33">
        <v>21.57</v>
      </c>
      <c r="J45" s="33">
        <v>0.6</v>
      </c>
      <c r="K45" s="33">
        <v>0</v>
      </c>
      <c r="L45" s="33">
        <v>3.51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7.0000000000000007E-2</v>
      </c>
      <c r="S45" s="33">
        <v>0.02</v>
      </c>
      <c r="T45" s="33">
        <v>5.03</v>
      </c>
      <c r="U45" s="33">
        <v>0</v>
      </c>
      <c r="V45" s="33">
        <v>1.02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0.84</v>
      </c>
      <c r="AW45" s="33">
        <v>0.97</v>
      </c>
      <c r="AX45" s="33">
        <v>0</v>
      </c>
      <c r="AY45" s="33">
        <v>0</v>
      </c>
      <c r="AZ45" s="33">
        <v>8.34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0.95</v>
      </c>
      <c r="BG45" s="33">
        <v>0.41</v>
      </c>
      <c r="BH45" s="33">
        <v>0</v>
      </c>
      <c r="BI45" s="33">
        <v>0</v>
      </c>
      <c r="BJ45" s="33">
        <v>3.39</v>
      </c>
      <c r="BK45" s="34">
        <f t="shared" si="2"/>
        <v>51.2</v>
      </c>
    </row>
    <row r="46" spans="1:63" x14ac:dyDescent="0.2">
      <c r="A46" s="31"/>
      <c r="B46" s="32" t="s">
        <v>50</v>
      </c>
      <c r="C46" s="33">
        <v>0</v>
      </c>
      <c r="D46" s="33">
        <v>3.4</v>
      </c>
      <c r="E46" s="33">
        <v>0</v>
      </c>
      <c r="F46" s="33">
        <v>0</v>
      </c>
      <c r="G46" s="33">
        <v>0</v>
      </c>
      <c r="H46" s="33">
        <v>0.28999999999999998</v>
      </c>
      <c r="I46" s="33">
        <v>0.24</v>
      </c>
      <c r="J46" s="33">
        <v>0</v>
      </c>
      <c r="K46" s="33">
        <v>0</v>
      </c>
      <c r="L46" s="33">
        <v>2.67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0.04</v>
      </c>
      <c r="S46" s="33">
        <v>0</v>
      </c>
      <c r="T46" s="33">
        <v>0</v>
      </c>
      <c r="U46" s="33">
        <v>0</v>
      </c>
      <c r="V46" s="33">
        <v>0.09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0.24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1.92</v>
      </c>
      <c r="AW46" s="33">
        <v>8.9</v>
      </c>
      <c r="AX46" s="33">
        <v>0</v>
      </c>
      <c r="AY46" s="33">
        <v>0</v>
      </c>
      <c r="AZ46" s="33">
        <v>13.82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0.7</v>
      </c>
      <c r="BG46" s="33">
        <v>8.4</v>
      </c>
      <c r="BH46" s="33">
        <v>0</v>
      </c>
      <c r="BI46" s="33">
        <v>0</v>
      </c>
      <c r="BJ46" s="33">
        <v>0.8</v>
      </c>
      <c r="BK46" s="34">
        <f t="shared" si="2"/>
        <v>41.51</v>
      </c>
    </row>
    <row r="47" spans="1:63" x14ac:dyDescent="0.2">
      <c r="A47" s="31"/>
      <c r="B47" s="32" t="s">
        <v>51</v>
      </c>
      <c r="C47" s="33">
        <v>0</v>
      </c>
      <c r="D47" s="33">
        <v>3.74</v>
      </c>
      <c r="E47" s="33">
        <v>0</v>
      </c>
      <c r="F47" s="33">
        <v>0</v>
      </c>
      <c r="G47" s="33">
        <v>0</v>
      </c>
      <c r="H47" s="33">
        <v>2.42</v>
      </c>
      <c r="I47" s="33">
        <v>29.66</v>
      </c>
      <c r="J47" s="33">
        <v>1.81</v>
      </c>
      <c r="K47" s="33">
        <v>0</v>
      </c>
      <c r="L47" s="33">
        <v>27.27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0.91</v>
      </c>
      <c r="S47" s="33">
        <v>5.51</v>
      </c>
      <c r="T47" s="33">
        <v>4.83</v>
      </c>
      <c r="U47" s="33">
        <v>0</v>
      </c>
      <c r="V47" s="33">
        <v>10.84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0.1</v>
      </c>
      <c r="AC47" s="33">
        <v>0.17</v>
      </c>
      <c r="AD47" s="33">
        <v>0</v>
      </c>
      <c r="AE47" s="33">
        <v>0</v>
      </c>
      <c r="AF47" s="33">
        <v>0.56999999999999995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0.06</v>
      </c>
      <c r="AM47" s="33">
        <v>0.02</v>
      </c>
      <c r="AN47" s="33">
        <v>0</v>
      </c>
      <c r="AO47" s="33">
        <v>0</v>
      </c>
      <c r="AP47" s="33">
        <v>7.0000000000000007E-2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5.07</v>
      </c>
      <c r="AW47" s="33">
        <v>32.1</v>
      </c>
      <c r="AX47" s="33">
        <v>0</v>
      </c>
      <c r="AY47" s="33">
        <v>0</v>
      </c>
      <c r="AZ47" s="33">
        <v>59.64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7.74</v>
      </c>
      <c r="BG47" s="33">
        <v>4.08</v>
      </c>
      <c r="BH47" s="33">
        <v>1.82</v>
      </c>
      <c r="BI47" s="33">
        <v>0</v>
      </c>
      <c r="BJ47" s="33">
        <v>18.46</v>
      </c>
      <c r="BK47" s="34">
        <f t="shared" si="2"/>
        <v>216.89</v>
      </c>
    </row>
    <row r="48" spans="1:63" x14ac:dyDescent="0.2">
      <c r="A48" s="31"/>
      <c r="B48" s="32" t="s">
        <v>52</v>
      </c>
      <c r="C48" s="33">
        <v>0</v>
      </c>
      <c r="D48" s="33">
        <v>0.85</v>
      </c>
      <c r="E48" s="33">
        <v>0</v>
      </c>
      <c r="F48" s="33">
        <v>0</v>
      </c>
      <c r="G48" s="33">
        <v>0</v>
      </c>
      <c r="H48" s="33">
        <v>0.32</v>
      </c>
      <c r="I48" s="33">
        <v>117.15</v>
      </c>
      <c r="J48" s="33">
        <v>0</v>
      </c>
      <c r="K48" s="33">
        <v>0</v>
      </c>
      <c r="L48" s="33">
        <v>3.35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0.13</v>
      </c>
      <c r="S48" s="33">
        <v>6.01</v>
      </c>
      <c r="T48" s="33">
        <v>0</v>
      </c>
      <c r="U48" s="33">
        <v>0</v>
      </c>
      <c r="V48" s="33">
        <v>0.01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0.04</v>
      </c>
      <c r="AM48" s="33">
        <v>0</v>
      </c>
      <c r="AN48" s="33">
        <v>0</v>
      </c>
      <c r="AO48" s="33">
        <v>0</v>
      </c>
      <c r="AP48" s="33">
        <v>0.02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0.27</v>
      </c>
      <c r="AW48" s="33">
        <v>6.18</v>
      </c>
      <c r="AX48" s="33">
        <v>0</v>
      </c>
      <c r="AY48" s="33">
        <v>0</v>
      </c>
      <c r="AZ48" s="33">
        <v>5.48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0.27</v>
      </c>
      <c r="BG48" s="33">
        <v>6</v>
      </c>
      <c r="BH48" s="33">
        <v>0</v>
      </c>
      <c r="BI48" s="33">
        <v>0</v>
      </c>
      <c r="BJ48" s="33">
        <v>0.17</v>
      </c>
      <c r="BK48" s="34">
        <f t="shared" si="2"/>
        <v>146.25</v>
      </c>
    </row>
    <row r="49" spans="1:63" x14ac:dyDescent="0.2">
      <c r="A49" s="31"/>
      <c r="B49" s="32" t="s">
        <v>53</v>
      </c>
      <c r="C49" s="33">
        <v>0</v>
      </c>
      <c r="D49" s="33">
        <v>16.440000000000001</v>
      </c>
      <c r="E49" s="33">
        <v>0</v>
      </c>
      <c r="F49" s="33">
        <v>0</v>
      </c>
      <c r="G49" s="33">
        <v>0</v>
      </c>
      <c r="H49" s="33">
        <v>0.86</v>
      </c>
      <c r="I49" s="33">
        <v>0.08</v>
      </c>
      <c r="J49" s="33">
        <v>0</v>
      </c>
      <c r="K49" s="33">
        <v>0</v>
      </c>
      <c r="L49" s="33">
        <v>15.93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0.36</v>
      </c>
      <c r="S49" s="33">
        <v>0.82</v>
      </c>
      <c r="T49" s="33">
        <v>3.6</v>
      </c>
      <c r="U49" s="33">
        <v>0</v>
      </c>
      <c r="V49" s="33">
        <v>9.23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0.04</v>
      </c>
      <c r="AC49" s="33">
        <v>0</v>
      </c>
      <c r="AD49" s="33">
        <v>0</v>
      </c>
      <c r="AE49" s="33">
        <v>0</v>
      </c>
      <c r="AF49" s="33">
        <v>0.23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0.02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2.2999999999999998</v>
      </c>
      <c r="AW49" s="33">
        <v>32.99</v>
      </c>
      <c r="AX49" s="33">
        <v>0</v>
      </c>
      <c r="AY49" s="33">
        <v>0</v>
      </c>
      <c r="AZ49" s="33">
        <v>50.88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4.05</v>
      </c>
      <c r="BG49" s="33">
        <v>2.4700000000000002</v>
      </c>
      <c r="BH49" s="33">
        <v>1.6</v>
      </c>
      <c r="BI49" s="33">
        <v>0</v>
      </c>
      <c r="BJ49" s="33">
        <v>8.49</v>
      </c>
      <c r="BK49" s="34">
        <f t="shared" si="2"/>
        <v>150.39000000000001</v>
      </c>
    </row>
    <row r="50" spans="1:63" x14ac:dyDescent="0.2">
      <c r="A50" s="31"/>
      <c r="B50" s="32" t="s">
        <v>54</v>
      </c>
      <c r="C50" s="33">
        <v>0</v>
      </c>
      <c r="D50" s="33">
        <v>3.59</v>
      </c>
      <c r="E50" s="33">
        <v>0</v>
      </c>
      <c r="F50" s="33">
        <v>0</v>
      </c>
      <c r="G50" s="33">
        <v>0</v>
      </c>
      <c r="H50" s="33">
        <v>0.49</v>
      </c>
      <c r="I50" s="33">
        <v>72.959999999999994</v>
      </c>
      <c r="J50" s="33">
        <v>0</v>
      </c>
      <c r="K50" s="33">
        <v>0</v>
      </c>
      <c r="L50" s="33">
        <v>22.92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0.04</v>
      </c>
      <c r="S50" s="33">
        <v>13.34</v>
      </c>
      <c r="T50" s="33">
        <v>5.98</v>
      </c>
      <c r="U50" s="33">
        <v>0</v>
      </c>
      <c r="V50" s="33">
        <v>3.59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0.09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1.53</v>
      </c>
      <c r="AW50" s="33">
        <v>6.46</v>
      </c>
      <c r="AX50" s="33">
        <v>0</v>
      </c>
      <c r="AY50" s="33">
        <v>0</v>
      </c>
      <c r="AZ50" s="33">
        <v>21.9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0.23</v>
      </c>
      <c r="BG50" s="33">
        <v>0</v>
      </c>
      <c r="BH50" s="33">
        <v>0</v>
      </c>
      <c r="BI50" s="33">
        <v>0</v>
      </c>
      <c r="BJ50" s="33">
        <v>0.55000000000000004</v>
      </c>
      <c r="BK50" s="34">
        <f t="shared" si="2"/>
        <v>153.67000000000002</v>
      </c>
    </row>
    <row r="51" spans="1:63" x14ac:dyDescent="0.2">
      <c r="A51" s="31"/>
      <c r="B51" s="32" t="s">
        <v>55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0.21</v>
      </c>
      <c r="I51" s="33">
        <v>1.19</v>
      </c>
      <c r="J51" s="33">
        <v>0</v>
      </c>
      <c r="K51" s="33">
        <v>0</v>
      </c>
      <c r="L51" s="33">
        <v>4.8099999999999996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7.0000000000000007E-2</v>
      </c>
      <c r="S51" s="33">
        <v>0</v>
      </c>
      <c r="T51" s="33">
        <v>0.15</v>
      </c>
      <c r="U51" s="33">
        <v>0</v>
      </c>
      <c r="V51" s="33">
        <v>0.23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0.05</v>
      </c>
      <c r="AC51" s="33">
        <v>0</v>
      </c>
      <c r="AD51" s="33">
        <v>0</v>
      </c>
      <c r="AE51" s="33">
        <v>0</v>
      </c>
      <c r="AF51" s="33">
        <v>0.03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1.44</v>
      </c>
      <c r="AW51" s="33">
        <v>0.16</v>
      </c>
      <c r="AX51" s="33">
        <v>0</v>
      </c>
      <c r="AY51" s="33">
        <v>0</v>
      </c>
      <c r="AZ51" s="33">
        <v>13.32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0.65</v>
      </c>
      <c r="BG51" s="33">
        <v>0.38</v>
      </c>
      <c r="BH51" s="33">
        <v>0</v>
      </c>
      <c r="BI51" s="33">
        <v>0</v>
      </c>
      <c r="BJ51" s="33">
        <v>2.08</v>
      </c>
      <c r="BK51" s="34">
        <f t="shared" si="2"/>
        <v>24.769999999999996</v>
      </c>
    </row>
    <row r="52" spans="1:63" x14ac:dyDescent="0.2">
      <c r="A52" s="31"/>
      <c r="B52" s="32" t="s">
        <v>56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0.62</v>
      </c>
      <c r="I52" s="33">
        <v>0.01</v>
      </c>
      <c r="J52" s="33">
        <v>2.36</v>
      </c>
      <c r="K52" s="33">
        <v>0</v>
      </c>
      <c r="L52" s="33">
        <v>2.4500000000000002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0.09</v>
      </c>
      <c r="S52" s="33">
        <v>0</v>
      </c>
      <c r="T52" s="33">
        <v>0.59</v>
      </c>
      <c r="U52" s="33">
        <v>0</v>
      </c>
      <c r="V52" s="33">
        <v>8.35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0.55000000000000004</v>
      </c>
      <c r="AW52" s="33">
        <v>2.76</v>
      </c>
      <c r="AX52" s="33">
        <v>0</v>
      </c>
      <c r="AY52" s="33">
        <v>0</v>
      </c>
      <c r="AZ52" s="33">
        <v>11.46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0.76</v>
      </c>
      <c r="BG52" s="33">
        <v>0.14000000000000001</v>
      </c>
      <c r="BH52" s="33">
        <v>0</v>
      </c>
      <c r="BI52" s="33">
        <v>0</v>
      </c>
      <c r="BJ52" s="33">
        <v>1.0900000000000001</v>
      </c>
      <c r="BK52" s="34">
        <f t="shared" si="2"/>
        <v>31.230000000000004</v>
      </c>
    </row>
    <row r="53" spans="1:63" x14ac:dyDescent="0.2">
      <c r="A53" s="31"/>
      <c r="B53" s="32" t="s">
        <v>57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0.35</v>
      </c>
      <c r="I53" s="33">
        <v>3.91</v>
      </c>
      <c r="J53" s="33">
        <v>0</v>
      </c>
      <c r="K53" s="33">
        <v>0</v>
      </c>
      <c r="L53" s="33">
        <v>3.7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0.11</v>
      </c>
      <c r="S53" s="33">
        <v>0</v>
      </c>
      <c r="T53" s="33">
        <v>0</v>
      </c>
      <c r="U53" s="33">
        <v>0</v>
      </c>
      <c r="V53" s="33">
        <v>1.54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0.02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0.42</v>
      </c>
      <c r="AW53" s="33">
        <v>3.95</v>
      </c>
      <c r="AX53" s="33">
        <v>0</v>
      </c>
      <c r="AY53" s="33">
        <v>0</v>
      </c>
      <c r="AZ53" s="33">
        <v>7.99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0.61</v>
      </c>
      <c r="BG53" s="33">
        <v>0.01</v>
      </c>
      <c r="BH53" s="33">
        <v>0</v>
      </c>
      <c r="BI53" s="33">
        <v>0</v>
      </c>
      <c r="BJ53" s="33">
        <v>1.82</v>
      </c>
      <c r="BK53" s="34">
        <f t="shared" si="2"/>
        <v>24.430000000000003</v>
      </c>
    </row>
    <row r="54" spans="1:63" x14ac:dyDescent="0.2">
      <c r="A54" s="31"/>
      <c r="B54" s="32" t="s">
        <v>58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0.23</v>
      </c>
      <c r="I54" s="33">
        <v>7.9</v>
      </c>
      <c r="J54" s="33">
        <v>0</v>
      </c>
      <c r="K54" s="33">
        <v>0</v>
      </c>
      <c r="L54" s="33">
        <v>9.41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0.09</v>
      </c>
      <c r="S54" s="33">
        <v>0</v>
      </c>
      <c r="T54" s="33">
        <v>0</v>
      </c>
      <c r="U54" s="33">
        <v>0</v>
      </c>
      <c r="V54" s="33">
        <v>6.19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0.39</v>
      </c>
      <c r="AW54" s="33">
        <v>1.18</v>
      </c>
      <c r="AX54" s="33">
        <v>0</v>
      </c>
      <c r="AY54" s="33">
        <v>0</v>
      </c>
      <c r="AZ54" s="33">
        <v>5.78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0.4</v>
      </c>
      <c r="BG54" s="33">
        <v>0.12</v>
      </c>
      <c r="BH54" s="33">
        <v>0</v>
      </c>
      <c r="BI54" s="33">
        <v>0</v>
      </c>
      <c r="BJ54" s="33">
        <v>1.05</v>
      </c>
      <c r="BK54" s="34">
        <f t="shared" si="2"/>
        <v>32.74</v>
      </c>
    </row>
    <row r="55" spans="1:63" x14ac:dyDescent="0.2">
      <c r="A55" s="31"/>
      <c r="B55" s="32" t="s">
        <v>59</v>
      </c>
      <c r="C55" s="33">
        <v>0</v>
      </c>
      <c r="D55" s="33">
        <v>0.59</v>
      </c>
      <c r="E55" s="33">
        <v>0</v>
      </c>
      <c r="F55" s="33">
        <v>0</v>
      </c>
      <c r="G55" s="33">
        <v>0</v>
      </c>
      <c r="H55" s="33">
        <v>0.94</v>
      </c>
      <c r="I55" s="33">
        <v>12.25</v>
      </c>
      <c r="J55" s="33">
        <v>2.23</v>
      </c>
      <c r="K55" s="33">
        <v>0</v>
      </c>
      <c r="L55" s="33">
        <v>19.100000000000001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0.41</v>
      </c>
      <c r="S55" s="33">
        <v>0.77</v>
      </c>
      <c r="T55" s="33">
        <v>2.62</v>
      </c>
      <c r="U55" s="33">
        <v>0</v>
      </c>
      <c r="V55" s="33">
        <v>17.09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0.02</v>
      </c>
      <c r="AC55" s="33">
        <v>0.08</v>
      </c>
      <c r="AD55" s="33">
        <v>0</v>
      </c>
      <c r="AE55" s="33">
        <v>0</v>
      </c>
      <c r="AF55" s="33">
        <v>0.41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0.01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3.95</v>
      </c>
      <c r="AW55" s="33">
        <v>9.19</v>
      </c>
      <c r="AX55" s="33">
        <v>0</v>
      </c>
      <c r="AY55" s="33">
        <v>0</v>
      </c>
      <c r="AZ55" s="33">
        <v>32.85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2.1</v>
      </c>
      <c r="BG55" s="33">
        <v>3.95</v>
      </c>
      <c r="BH55" s="33">
        <v>0.12</v>
      </c>
      <c r="BI55" s="33">
        <v>0</v>
      </c>
      <c r="BJ55" s="33">
        <v>7.14</v>
      </c>
      <c r="BK55" s="34">
        <f t="shared" si="2"/>
        <v>115.82</v>
      </c>
    </row>
    <row r="56" spans="1:63" x14ac:dyDescent="0.2">
      <c r="A56" s="31"/>
      <c r="B56" s="32" t="s">
        <v>60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0.37</v>
      </c>
      <c r="I56" s="33">
        <v>0.61</v>
      </c>
      <c r="J56" s="33">
        <v>0</v>
      </c>
      <c r="K56" s="33">
        <v>0</v>
      </c>
      <c r="L56" s="33">
        <v>4.92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0.14000000000000001</v>
      </c>
      <c r="S56" s="33">
        <v>7.0000000000000007E-2</v>
      </c>
      <c r="T56" s="33">
        <v>3.87</v>
      </c>
      <c r="U56" s="33">
        <v>0</v>
      </c>
      <c r="V56" s="33">
        <v>1.58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0.1</v>
      </c>
      <c r="AD56" s="33">
        <v>0</v>
      </c>
      <c r="AE56" s="33">
        <v>0</v>
      </c>
      <c r="AF56" s="33">
        <v>0.09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1.81</v>
      </c>
      <c r="AW56" s="33">
        <v>9.8800000000000008</v>
      </c>
      <c r="AX56" s="33">
        <v>0</v>
      </c>
      <c r="AY56" s="33">
        <v>0</v>
      </c>
      <c r="AZ56" s="33">
        <v>22.24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1.9</v>
      </c>
      <c r="BG56" s="33">
        <v>0</v>
      </c>
      <c r="BH56" s="33">
        <v>0</v>
      </c>
      <c r="BI56" s="33">
        <v>0</v>
      </c>
      <c r="BJ56" s="33">
        <v>4.01</v>
      </c>
      <c r="BK56" s="34">
        <f t="shared" si="2"/>
        <v>51.589999999999996</v>
      </c>
    </row>
    <row r="57" spans="1:63" x14ac:dyDescent="0.2">
      <c r="A57" s="31"/>
      <c r="B57" s="32" t="s">
        <v>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0.33</v>
      </c>
      <c r="I57" s="33">
        <v>0</v>
      </c>
      <c r="J57" s="33">
        <v>0</v>
      </c>
      <c r="K57" s="33">
        <v>0</v>
      </c>
      <c r="L57" s="33">
        <v>6.82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0.1</v>
      </c>
      <c r="S57" s="33">
        <v>0</v>
      </c>
      <c r="T57" s="33">
        <v>0</v>
      </c>
      <c r="U57" s="33">
        <v>0</v>
      </c>
      <c r="V57" s="33">
        <v>4.32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0.03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0.79</v>
      </c>
      <c r="AW57" s="33">
        <v>4.13</v>
      </c>
      <c r="AX57" s="33">
        <v>0</v>
      </c>
      <c r="AY57" s="33">
        <v>0</v>
      </c>
      <c r="AZ57" s="33">
        <v>14.25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0.79</v>
      </c>
      <c r="BG57" s="33">
        <v>0.12</v>
      </c>
      <c r="BH57" s="33">
        <v>0</v>
      </c>
      <c r="BI57" s="33">
        <v>0</v>
      </c>
      <c r="BJ57" s="33">
        <v>0.89</v>
      </c>
      <c r="BK57" s="34">
        <f t="shared" si="2"/>
        <v>32.57</v>
      </c>
    </row>
    <row r="58" spans="1:63" x14ac:dyDescent="0.2">
      <c r="A58" s="31"/>
      <c r="B58" s="32" t="s">
        <v>62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0.45</v>
      </c>
      <c r="I58" s="33">
        <v>0</v>
      </c>
      <c r="J58" s="33">
        <v>0.28999999999999998</v>
      </c>
      <c r="K58" s="33">
        <v>0</v>
      </c>
      <c r="L58" s="33">
        <v>6.72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0.18</v>
      </c>
      <c r="S58" s="33">
        <v>0</v>
      </c>
      <c r="T58" s="33">
        <v>2.34</v>
      </c>
      <c r="U58" s="33">
        <v>0</v>
      </c>
      <c r="V58" s="33">
        <v>5.04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1.04</v>
      </c>
      <c r="AW58" s="33">
        <v>18.25</v>
      </c>
      <c r="AX58" s="33">
        <v>0</v>
      </c>
      <c r="AY58" s="33">
        <v>0</v>
      </c>
      <c r="AZ58" s="33">
        <v>33.71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1.1499999999999999</v>
      </c>
      <c r="BG58" s="33">
        <v>0.19</v>
      </c>
      <c r="BH58" s="33">
        <v>0</v>
      </c>
      <c r="BI58" s="33">
        <v>0</v>
      </c>
      <c r="BJ58" s="33">
        <v>3.93</v>
      </c>
      <c r="BK58" s="34">
        <f t="shared" si="2"/>
        <v>73.29000000000002</v>
      </c>
    </row>
    <row r="59" spans="1:63" x14ac:dyDescent="0.2">
      <c r="A59" s="31"/>
      <c r="B59" s="32" t="s">
        <v>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0.71</v>
      </c>
      <c r="I59" s="33">
        <v>0</v>
      </c>
      <c r="J59" s="33">
        <v>0</v>
      </c>
      <c r="K59" s="33">
        <v>0</v>
      </c>
      <c r="L59" s="33">
        <v>0.97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0.01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36.08</v>
      </c>
      <c r="AW59" s="33">
        <v>108.58</v>
      </c>
      <c r="AX59" s="33">
        <v>0</v>
      </c>
      <c r="AY59" s="33">
        <v>0</v>
      </c>
      <c r="AZ59" s="33">
        <v>174.99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0.12</v>
      </c>
      <c r="BG59" s="33">
        <v>0</v>
      </c>
      <c r="BH59" s="33">
        <v>0</v>
      </c>
      <c r="BI59" s="33">
        <v>0</v>
      </c>
      <c r="BJ59" s="33">
        <v>0.28000000000000003</v>
      </c>
      <c r="BK59" s="34">
        <f t="shared" si="2"/>
        <v>321.74</v>
      </c>
    </row>
    <row r="60" spans="1:63" x14ac:dyDescent="0.2">
      <c r="A60" s="31"/>
      <c r="B60" s="32" t="s">
        <v>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0.45</v>
      </c>
      <c r="I60" s="33">
        <v>0.02</v>
      </c>
      <c r="J60" s="33">
        <v>0</v>
      </c>
      <c r="K60" s="33">
        <v>0</v>
      </c>
      <c r="L60" s="33">
        <v>9.57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0.12</v>
      </c>
      <c r="S60" s="33">
        <v>0</v>
      </c>
      <c r="T60" s="33">
        <v>0.23</v>
      </c>
      <c r="U60" s="33">
        <v>0</v>
      </c>
      <c r="V60" s="33">
        <v>9.35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0.01</v>
      </c>
      <c r="AC60" s="33">
        <v>0</v>
      </c>
      <c r="AD60" s="33">
        <v>0</v>
      </c>
      <c r="AE60" s="33">
        <v>0</v>
      </c>
      <c r="AF60" s="33">
        <v>0.14000000000000001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1.27</v>
      </c>
      <c r="AW60" s="33">
        <v>6.06</v>
      </c>
      <c r="AX60" s="33">
        <v>0</v>
      </c>
      <c r="AY60" s="33">
        <v>0</v>
      </c>
      <c r="AZ60" s="33">
        <v>24.19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2.38</v>
      </c>
      <c r="BG60" s="33">
        <v>0.28000000000000003</v>
      </c>
      <c r="BH60" s="33">
        <v>0.06</v>
      </c>
      <c r="BI60" s="33">
        <v>0</v>
      </c>
      <c r="BJ60" s="33">
        <v>2.94</v>
      </c>
      <c r="BK60" s="34">
        <f t="shared" si="2"/>
        <v>57.070000000000007</v>
      </c>
    </row>
    <row r="61" spans="1:63" x14ac:dyDescent="0.2">
      <c r="A61" s="31"/>
      <c r="B61" s="32" t="s">
        <v>65</v>
      </c>
      <c r="C61" s="33">
        <v>0</v>
      </c>
      <c r="D61" s="33">
        <v>9.5399999999999991</v>
      </c>
      <c r="E61" s="33">
        <v>0</v>
      </c>
      <c r="F61" s="33">
        <v>0</v>
      </c>
      <c r="G61" s="33">
        <v>0</v>
      </c>
      <c r="H61" s="33">
        <v>0.37</v>
      </c>
      <c r="I61" s="33">
        <v>0.23</v>
      </c>
      <c r="J61" s="33">
        <v>0</v>
      </c>
      <c r="K61" s="33">
        <v>0</v>
      </c>
      <c r="L61" s="33">
        <v>8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0.15</v>
      </c>
      <c r="S61" s="33">
        <v>0</v>
      </c>
      <c r="T61" s="33">
        <v>2.31</v>
      </c>
      <c r="U61" s="33">
        <v>0</v>
      </c>
      <c r="V61" s="33">
        <v>0.11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0.02</v>
      </c>
      <c r="AC61" s="33">
        <v>0.1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5.27</v>
      </c>
      <c r="AW61" s="33">
        <v>3.57</v>
      </c>
      <c r="AX61" s="33">
        <v>0</v>
      </c>
      <c r="AY61" s="33">
        <v>0</v>
      </c>
      <c r="AZ61" s="33">
        <v>35.22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1.33</v>
      </c>
      <c r="BG61" s="33">
        <v>0.06</v>
      </c>
      <c r="BH61" s="33">
        <v>0.06</v>
      </c>
      <c r="BI61" s="33">
        <v>0</v>
      </c>
      <c r="BJ61" s="33">
        <v>2.25</v>
      </c>
      <c r="BK61" s="34">
        <f t="shared" si="2"/>
        <v>68.59</v>
      </c>
    </row>
    <row r="62" spans="1:63" x14ac:dyDescent="0.2">
      <c r="A62" s="31"/>
      <c r="B62" s="32" t="s">
        <v>66</v>
      </c>
      <c r="C62" s="33">
        <v>0</v>
      </c>
      <c r="D62" s="33">
        <v>12.1</v>
      </c>
      <c r="E62" s="33">
        <v>0</v>
      </c>
      <c r="F62" s="33">
        <v>0</v>
      </c>
      <c r="G62" s="33">
        <v>0</v>
      </c>
      <c r="H62" s="33">
        <v>0.75</v>
      </c>
      <c r="I62" s="33">
        <v>5.79</v>
      </c>
      <c r="J62" s="33">
        <v>0</v>
      </c>
      <c r="K62" s="33">
        <v>0</v>
      </c>
      <c r="L62" s="33">
        <v>6.42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0.17</v>
      </c>
      <c r="S62" s="33">
        <v>0.28999999999999998</v>
      </c>
      <c r="T62" s="33">
        <v>3.46</v>
      </c>
      <c r="U62" s="33">
        <v>0</v>
      </c>
      <c r="V62" s="33">
        <v>1.9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0.01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0.98</v>
      </c>
      <c r="AW62" s="33">
        <v>4.5599999999999996</v>
      </c>
      <c r="AX62" s="33">
        <v>0</v>
      </c>
      <c r="AY62" s="33">
        <v>0</v>
      </c>
      <c r="AZ62" s="33">
        <v>19.760000000000002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0.88</v>
      </c>
      <c r="BG62" s="33">
        <v>0.33</v>
      </c>
      <c r="BH62" s="33">
        <v>0</v>
      </c>
      <c r="BI62" s="33">
        <v>0</v>
      </c>
      <c r="BJ62" s="33">
        <v>0.69</v>
      </c>
      <c r="BK62" s="34">
        <f t="shared" si="2"/>
        <v>58.090000000000011</v>
      </c>
    </row>
    <row r="63" spans="1:63" x14ac:dyDescent="0.2">
      <c r="A63" s="31"/>
      <c r="B63" s="32" t="s">
        <v>67</v>
      </c>
      <c r="C63" s="33">
        <v>0</v>
      </c>
      <c r="D63" s="33">
        <v>13.8</v>
      </c>
      <c r="E63" s="33">
        <v>0</v>
      </c>
      <c r="F63" s="33">
        <v>0</v>
      </c>
      <c r="G63" s="33">
        <v>0</v>
      </c>
      <c r="H63" s="33">
        <v>1.02</v>
      </c>
      <c r="I63" s="33">
        <v>35.020000000000003</v>
      </c>
      <c r="J63" s="33">
        <v>0</v>
      </c>
      <c r="K63" s="33">
        <v>0</v>
      </c>
      <c r="L63" s="33">
        <v>19.72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0.49</v>
      </c>
      <c r="S63" s="33">
        <v>5.94</v>
      </c>
      <c r="T63" s="33">
        <v>0.11</v>
      </c>
      <c r="U63" s="33">
        <v>0</v>
      </c>
      <c r="V63" s="33">
        <v>11.88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0.15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3.01</v>
      </c>
      <c r="AW63" s="33">
        <v>11.26</v>
      </c>
      <c r="AX63" s="33">
        <v>1.05</v>
      </c>
      <c r="AY63" s="33">
        <v>0</v>
      </c>
      <c r="AZ63" s="33">
        <v>35.82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3.31</v>
      </c>
      <c r="BG63" s="33">
        <v>0.18</v>
      </c>
      <c r="BH63" s="33">
        <v>2.4700000000000002</v>
      </c>
      <c r="BI63" s="33">
        <v>0</v>
      </c>
      <c r="BJ63" s="33">
        <v>15.37</v>
      </c>
      <c r="BK63" s="34">
        <f t="shared" si="2"/>
        <v>160.60000000000002</v>
      </c>
    </row>
    <row r="64" spans="1:63" x14ac:dyDescent="0.2">
      <c r="A64" s="31"/>
      <c r="B64" s="32" t="s">
        <v>68</v>
      </c>
      <c r="C64" s="33">
        <v>0</v>
      </c>
      <c r="D64" s="33">
        <v>5.73</v>
      </c>
      <c r="E64" s="33">
        <v>0</v>
      </c>
      <c r="F64" s="33">
        <v>0</v>
      </c>
      <c r="G64" s="33">
        <v>0</v>
      </c>
      <c r="H64" s="33">
        <v>0.53</v>
      </c>
      <c r="I64" s="33">
        <v>9.19</v>
      </c>
      <c r="J64" s="33">
        <v>0</v>
      </c>
      <c r="K64" s="33">
        <v>0</v>
      </c>
      <c r="L64" s="33">
        <v>6.7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0.08</v>
      </c>
      <c r="S64" s="33">
        <v>0</v>
      </c>
      <c r="T64" s="33">
        <v>2.29</v>
      </c>
      <c r="U64" s="33">
        <v>0</v>
      </c>
      <c r="V64" s="33">
        <v>0.24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0.01</v>
      </c>
      <c r="AC64" s="33">
        <v>0</v>
      </c>
      <c r="AD64" s="33">
        <v>0</v>
      </c>
      <c r="AE64" s="33">
        <v>0</v>
      </c>
      <c r="AF64" s="33">
        <v>0.09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0.82</v>
      </c>
      <c r="AW64" s="33">
        <v>1.66</v>
      </c>
      <c r="AX64" s="33">
        <v>0</v>
      </c>
      <c r="AY64" s="33">
        <v>0</v>
      </c>
      <c r="AZ64" s="33">
        <v>8.68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0.43</v>
      </c>
      <c r="BG64" s="33">
        <v>0.39</v>
      </c>
      <c r="BH64" s="33">
        <v>0</v>
      </c>
      <c r="BI64" s="33">
        <v>0</v>
      </c>
      <c r="BJ64" s="33">
        <v>0.37</v>
      </c>
      <c r="BK64" s="34">
        <f t="shared" si="2"/>
        <v>37.209999999999994</v>
      </c>
    </row>
    <row r="65" spans="1:63" x14ac:dyDescent="0.2">
      <c r="A65" s="31"/>
      <c r="B65" s="32" t="s">
        <v>69</v>
      </c>
      <c r="C65" s="33">
        <v>0</v>
      </c>
      <c r="D65" s="33">
        <v>2.42</v>
      </c>
      <c r="E65" s="33">
        <v>0</v>
      </c>
      <c r="F65" s="33">
        <v>0</v>
      </c>
      <c r="G65" s="33">
        <v>0</v>
      </c>
      <c r="H65" s="33">
        <v>0.32</v>
      </c>
      <c r="I65" s="33">
        <v>5.74</v>
      </c>
      <c r="J65" s="33">
        <v>0</v>
      </c>
      <c r="K65" s="33">
        <v>0</v>
      </c>
      <c r="L65" s="33">
        <v>10.44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7.0000000000000007E-2</v>
      </c>
      <c r="S65" s="33">
        <v>0</v>
      </c>
      <c r="T65" s="33">
        <v>0</v>
      </c>
      <c r="U65" s="33">
        <v>0</v>
      </c>
      <c r="V65" s="33">
        <v>0.2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0.01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0.85</v>
      </c>
      <c r="AW65" s="33">
        <v>2.4300000000000002</v>
      </c>
      <c r="AX65" s="33">
        <v>0</v>
      </c>
      <c r="AY65" s="33">
        <v>0</v>
      </c>
      <c r="AZ65" s="33">
        <v>4.3499999999999996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0.68</v>
      </c>
      <c r="BG65" s="33">
        <v>0</v>
      </c>
      <c r="BH65" s="33">
        <v>0</v>
      </c>
      <c r="BI65" s="33">
        <v>0</v>
      </c>
      <c r="BJ65" s="33">
        <v>0.69</v>
      </c>
      <c r="BK65" s="34">
        <f t="shared" si="2"/>
        <v>28.200000000000006</v>
      </c>
    </row>
    <row r="66" spans="1:63" x14ac:dyDescent="0.2">
      <c r="A66" s="31"/>
      <c r="B66" s="32" t="s">
        <v>70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0.03</v>
      </c>
      <c r="I66" s="33">
        <v>5.29</v>
      </c>
      <c r="J66" s="33">
        <v>0</v>
      </c>
      <c r="K66" s="33">
        <v>0</v>
      </c>
      <c r="L66" s="33">
        <v>0.21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0.6</v>
      </c>
      <c r="AW66" s="33">
        <v>3.59</v>
      </c>
      <c r="AX66" s="33">
        <v>0</v>
      </c>
      <c r="AY66" s="33">
        <v>0</v>
      </c>
      <c r="AZ66" s="33">
        <v>34.75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0</v>
      </c>
      <c r="BG66" s="33">
        <v>0</v>
      </c>
      <c r="BH66" s="33">
        <v>0</v>
      </c>
      <c r="BI66" s="33">
        <v>0</v>
      </c>
      <c r="BJ66" s="33">
        <v>0</v>
      </c>
      <c r="BK66" s="34">
        <f t="shared" si="2"/>
        <v>44.47</v>
      </c>
    </row>
    <row r="67" spans="1:63" x14ac:dyDescent="0.2">
      <c r="A67" s="31"/>
      <c r="B67" s="32" t="s">
        <v>71</v>
      </c>
      <c r="C67" s="33">
        <v>0</v>
      </c>
      <c r="D67" s="33">
        <v>5.08</v>
      </c>
      <c r="E67" s="33">
        <v>0</v>
      </c>
      <c r="F67" s="33">
        <v>0</v>
      </c>
      <c r="G67" s="33">
        <v>0</v>
      </c>
      <c r="H67" s="33">
        <v>0.43</v>
      </c>
      <c r="I67" s="33">
        <v>11.55</v>
      </c>
      <c r="J67" s="33">
        <v>0</v>
      </c>
      <c r="K67" s="33">
        <v>0</v>
      </c>
      <c r="L67" s="33">
        <v>2.3199999999999998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0.14000000000000001</v>
      </c>
      <c r="S67" s="33">
        <v>0</v>
      </c>
      <c r="T67" s="33">
        <v>10.08</v>
      </c>
      <c r="U67" s="33">
        <v>0</v>
      </c>
      <c r="V67" s="33">
        <v>0.54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1.27</v>
      </c>
      <c r="AW67" s="33">
        <v>5.79</v>
      </c>
      <c r="AX67" s="33">
        <v>0</v>
      </c>
      <c r="AY67" s="33">
        <v>0</v>
      </c>
      <c r="AZ67" s="33">
        <v>11.32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1.1000000000000001</v>
      </c>
      <c r="BG67" s="33">
        <v>0.25</v>
      </c>
      <c r="BH67" s="33">
        <v>0</v>
      </c>
      <c r="BI67" s="33">
        <v>0</v>
      </c>
      <c r="BJ67" s="33">
        <v>2.17</v>
      </c>
      <c r="BK67" s="34">
        <f t="shared" si="2"/>
        <v>52.040000000000006</v>
      </c>
    </row>
    <row r="68" spans="1:63" x14ac:dyDescent="0.2">
      <c r="A68" s="31"/>
      <c r="B68" s="32" t="s">
        <v>72</v>
      </c>
      <c r="C68" s="33">
        <v>0</v>
      </c>
      <c r="D68" s="33">
        <v>4.91</v>
      </c>
      <c r="E68" s="33">
        <v>0</v>
      </c>
      <c r="F68" s="33">
        <v>0</v>
      </c>
      <c r="G68" s="33">
        <v>0</v>
      </c>
      <c r="H68" s="33">
        <v>0.9</v>
      </c>
      <c r="I68" s="33">
        <v>30.86</v>
      </c>
      <c r="J68" s="33">
        <v>0.52</v>
      </c>
      <c r="K68" s="33">
        <v>0</v>
      </c>
      <c r="L68" s="33">
        <v>36.35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0.37</v>
      </c>
      <c r="S68" s="33">
        <v>8.44</v>
      </c>
      <c r="T68" s="33">
        <v>5.22</v>
      </c>
      <c r="U68" s="33">
        <v>0</v>
      </c>
      <c r="V68" s="33">
        <v>9.24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0.02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2.81</v>
      </c>
      <c r="AW68" s="33">
        <v>7.5</v>
      </c>
      <c r="AX68" s="33">
        <v>1.04</v>
      </c>
      <c r="AY68" s="33">
        <v>0</v>
      </c>
      <c r="AZ68" s="33">
        <v>38.799999999999997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2.86</v>
      </c>
      <c r="BG68" s="33">
        <v>0.7</v>
      </c>
      <c r="BH68" s="33">
        <v>1.97</v>
      </c>
      <c r="BI68" s="33">
        <v>0</v>
      </c>
      <c r="BJ68" s="33">
        <v>6.12</v>
      </c>
      <c r="BK68" s="34">
        <f t="shared" si="2"/>
        <v>158.63000000000002</v>
      </c>
    </row>
    <row r="69" spans="1:63" x14ac:dyDescent="0.2">
      <c r="A69" s="31"/>
      <c r="B69" s="32" t="s">
        <v>73</v>
      </c>
      <c r="C69" s="33">
        <v>0</v>
      </c>
      <c r="D69" s="33">
        <v>2.1</v>
      </c>
      <c r="E69" s="33">
        <v>0</v>
      </c>
      <c r="F69" s="33">
        <v>0</v>
      </c>
      <c r="G69" s="33">
        <v>0</v>
      </c>
      <c r="H69" s="33">
        <v>0.38</v>
      </c>
      <c r="I69" s="33">
        <v>0.16</v>
      </c>
      <c r="J69" s="33">
        <v>0</v>
      </c>
      <c r="K69" s="33">
        <v>0</v>
      </c>
      <c r="L69" s="33">
        <v>10.94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0.43</v>
      </c>
      <c r="S69" s="33">
        <v>4.68</v>
      </c>
      <c r="T69" s="33">
        <v>0</v>
      </c>
      <c r="U69" s="33">
        <v>0</v>
      </c>
      <c r="V69" s="33">
        <v>3.41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0.05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7.0000000000000007E-2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1.36</v>
      </c>
      <c r="AW69" s="33">
        <v>13.24</v>
      </c>
      <c r="AX69" s="33">
        <v>0</v>
      </c>
      <c r="AY69" s="33">
        <v>0</v>
      </c>
      <c r="AZ69" s="33">
        <v>20.34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1.56</v>
      </c>
      <c r="BG69" s="33">
        <v>0.09</v>
      </c>
      <c r="BH69" s="33">
        <v>1.04</v>
      </c>
      <c r="BI69" s="33">
        <v>0</v>
      </c>
      <c r="BJ69" s="33">
        <v>7.64</v>
      </c>
      <c r="BK69" s="34">
        <f t="shared" si="2"/>
        <v>67.489999999999995</v>
      </c>
    </row>
    <row r="70" spans="1:63" x14ac:dyDescent="0.2">
      <c r="A70" s="31"/>
      <c r="B70" s="32" t="s">
        <v>74</v>
      </c>
      <c r="C70" s="33">
        <v>0</v>
      </c>
      <c r="D70" s="33">
        <v>4.01</v>
      </c>
      <c r="E70" s="33">
        <v>0</v>
      </c>
      <c r="F70" s="33">
        <v>0</v>
      </c>
      <c r="G70" s="33">
        <v>0</v>
      </c>
      <c r="H70" s="33">
        <v>0.3</v>
      </c>
      <c r="I70" s="33">
        <v>10.64</v>
      </c>
      <c r="J70" s="33">
        <v>0</v>
      </c>
      <c r="K70" s="33">
        <v>0</v>
      </c>
      <c r="L70" s="33">
        <v>6.41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0.28999999999999998</v>
      </c>
      <c r="S70" s="33">
        <v>5.34</v>
      </c>
      <c r="T70" s="33">
        <v>5.34</v>
      </c>
      <c r="U70" s="33">
        <v>0</v>
      </c>
      <c r="V70" s="33">
        <v>2.21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3.01</v>
      </c>
      <c r="AW70" s="33">
        <v>6.82</v>
      </c>
      <c r="AX70" s="33">
        <v>0</v>
      </c>
      <c r="AY70" s="33">
        <v>0</v>
      </c>
      <c r="AZ70" s="33">
        <v>19.02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0.95</v>
      </c>
      <c r="BG70" s="33">
        <v>0.52</v>
      </c>
      <c r="BH70" s="33">
        <v>0.57999999999999996</v>
      </c>
      <c r="BI70" s="33">
        <v>0</v>
      </c>
      <c r="BJ70" s="33">
        <v>2.74</v>
      </c>
      <c r="BK70" s="34">
        <f t="shared" si="2"/>
        <v>68.179999999999993</v>
      </c>
    </row>
    <row r="71" spans="1:63" x14ac:dyDescent="0.2">
      <c r="A71" s="31"/>
      <c r="B71" s="32" t="s">
        <v>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0.03</v>
      </c>
      <c r="I71" s="33">
        <v>242.59</v>
      </c>
      <c r="J71" s="33">
        <v>0</v>
      </c>
      <c r="K71" s="33">
        <v>0</v>
      </c>
      <c r="L71" s="33">
        <v>4.8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0.01</v>
      </c>
      <c r="S71" s="33">
        <v>8.57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0.02</v>
      </c>
      <c r="AW71" s="33">
        <v>15.98</v>
      </c>
      <c r="AX71" s="33">
        <v>0</v>
      </c>
      <c r="AY71" s="33">
        <v>0</v>
      </c>
      <c r="AZ71" s="33">
        <v>7.67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0</v>
      </c>
      <c r="BG71" s="33">
        <v>0</v>
      </c>
      <c r="BH71" s="33">
        <v>0</v>
      </c>
      <c r="BI71" s="33">
        <v>0</v>
      </c>
      <c r="BJ71" s="33">
        <v>0.03</v>
      </c>
      <c r="BK71" s="34">
        <f t="shared" si="2"/>
        <v>279.7</v>
      </c>
    </row>
    <row r="72" spans="1:63" x14ac:dyDescent="0.2">
      <c r="A72" s="31"/>
      <c r="B72" s="32" t="s">
        <v>76</v>
      </c>
      <c r="C72" s="33">
        <v>0</v>
      </c>
      <c r="D72" s="33">
        <v>2.87</v>
      </c>
      <c r="E72" s="33">
        <v>0</v>
      </c>
      <c r="F72" s="33">
        <v>0</v>
      </c>
      <c r="G72" s="33">
        <v>0</v>
      </c>
      <c r="H72" s="33">
        <v>0.49</v>
      </c>
      <c r="I72" s="33">
        <v>1.38</v>
      </c>
      <c r="J72" s="33">
        <v>0</v>
      </c>
      <c r="K72" s="33">
        <v>0</v>
      </c>
      <c r="L72" s="33">
        <v>2.66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0.2</v>
      </c>
      <c r="S72" s="33">
        <v>2.64</v>
      </c>
      <c r="T72" s="33">
        <v>0</v>
      </c>
      <c r="U72" s="33">
        <v>0</v>
      </c>
      <c r="V72" s="33">
        <v>2.0099999999999998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0.02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0.99</v>
      </c>
      <c r="AW72" s="33">
        <v>4.91</v>
      </c>
      <c r="AX72" s="33">
        <v>0</v>
      </c>
      <c r="AY72" s="33">
        <v>0</v>
      </c>
      <c r="AZ72" s="33">
        <v>12.33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0.89</v>
      </c>
      <c r="BG72" s="33">
        <v>0.16</v>
      </c>
      <c r="BH72" s="33">
        <v>0</v>
      </c>
      <c r="BI72" s="33">
        <v>0</v>
      </c>
      <c r="BJ72" s="33">
        <v>3.74</v>
      </c>
      <c r="BK72" s="34">
        <f t="shared" si="2"/>
        <v>35.29</v>
      </c>
    </row>
    <row r="73" spans="1:63" x14ac:dyDescent="0.2">
      <c r="A73" s="31"/>
      <c r="B73" s="32" t="s">
        <v>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0.06</v>
      </c>
      <c r="I73" s="33">
        <v>216.82</v>
      </c>
      <c r="J73" s="33">
        <v>0</v>
      </c>
      <c r="K73" s="33">
        <v>0</v>
      </c>
      <c r="L73" s="33">
        <v>4.13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0.02</v>
      </c>
      <c r="S73" s="33">
        <v>11.41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0.03</v>
      </c>
      <c r="AW73" s="33">
        <v>5.13</v>
      </c>
      <c r="AX73" s="33">
        <v>0</v>
      </c>
      <c r="AY73" s="33">
        <v>0</v>
      </c>
      <c r="AZ73" s="33">
        <v>1.26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0.02</v>
      </c>
      <c r="BG73" s="33">
        <v>0</v>
      </c>
      <c r="BH73" s="33">
        <v>0</v>
      </c>
      <c r="BI73" s="33">
        <v>0</v>
      </c>
      <c r="BJ73" s="33">
        <v>0.35</v>
      </c>
      <c r="BK73" s="34">
        <f t="shared" si="2"/>
        <v>239.23</v>
      </c>
    </row>
    <row r="74" spans="1:63" x14ac:dyDescent="0.2">
      <c r="A74" s="31"/>
      <c r="B74" s="32" t="s">
        <v>78</v>
      </c>
      <c r="C74" s="33">
        <v>0</v>
      </c>
      <c r="D74" s="33">
        <v>3.61</v>
      </c>
      <c r="E74" s="33">
        <v>0</v>
      </c>
      <c r="F74" s="33">
        <v>0</v>
      </c>
      <c r="G74" s="33">
        <v>0</v>
      </c>
      <c r="H74" s="33">
        <v>0.5</v>
      </c>
      <c r="I74" s="33">
        <v>57.36</v>
      </c>
      <c r="J74" s="33">
        <v>0.26</v>
      </c>
      <c r="K74" s="33">
        <v>0</v>
      </c>
      <c r="L74" s="33">
        <v>9.41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0.28000000000000003</v>
      </c>
      <c r="S74" s="33">
        <v>0</v>
      </c>
      <c r="T74" s="33">
        <v>5.45</v>
      </c>
      <c r="U74" s="33">
        <v>0</v>
      </c>
      <c r="V74" s="33">
        <v>10.45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0.06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0.93</v>
      </c>
      <c r="AW74" s="33">
        <v>6.47</v>
      </c>
      <c r="AX74" s="33">
        <v>0</v>
      </c>
      <c r="AY74" s="33">
        <v>0</v>
      </c>
      <c r="AZ74" s="33">
        <v>15.09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1.1399999999999999</v>
      </c>
      <c r="BG74" s="33">
        <v>1.1200000000000001</v>
      </c>
      <c r="BH74" s="33">
        <v>0</v>
      </c>
      <c r="BI74" s="33">
        <v>0</v>
      </c>
      <c r="BJ74" s="33">
        <v>4.3600000000000003</v>
      </c>
      <c r="BK74" s="34">
        <f t="shared" si="2"/>
        <v>116.49000000000002</v>
      </c>
    </row>
    <row r="75" spans="1:63" x14ac:dyDescent="0.2">
      <c r="A75" s="31"/>
      <c r="B75" s="32" t="s">
        <v>79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0.04</v>
      </c>
      <c r="I75" s="33">
        <v>174.41</v>
      </c>
      <c r="J75" s="33">
        <v>0</v>
      </c>
      <c r="K75" s="33">
        <v>0</v>
      </c>
      <c r="L75" s="33">
        <v>5.67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0.01</v>
      </c>
      <c r="S75" s="33">
        <v>5.7</v>
      </c>
      <c r="T75" s="33">
        <v>5.7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0.03</v>
      </c>
      <c r="AC75" s="33">
        <v>0.34</v>
      </c>
      <c r="AD75" s="33">
        <v>0</v>
      </c>
      <c r="AE75" s="33">
        <v>0</v>
      </c>
      <c r="AF75" s="33">
        <v>0.93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0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0.08</v>
      </c>
      <c r="AW75" s="33">
        <v>19.760000000000002</v>
      </c>
      <c r="AX75" s="33">
        <v>0</v>
      </c>
      <c r="AY75" s="33">
        <v>0</v>
      </c>
      <c r="AZ75" s="33">
        <v>4.54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0</v>
      </c>
      <c r="BG75" s="33">
        <v>0</v>
      </c>
      <c r="BH75" s="33">
        <v>0</v>
      </c>
      <c r="BI75" s="33">
        <v>0</v>
      </c>
      <c r="BJ75" s="33">
        <v>0.24</v>
      </c>
      <c r="BK75" s="34">
        <f t="shared" si="2"/>
        <v>217.44999999999996</v>
      </c>
    </row>
    <row r="76" spans="1:63" x14ac:dyDescent="0.2">
      <c r="A76" s="31"/>
      <c r="B76" s="32" t="s">
        <v>80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0.08</v>
      </c>
      <c r="I76" s="33">
        <v>232.25</v>
      </c>
      <c r="J76" s="33">
        <v>0</v>
      </c>
      <c r="K76" s="33">
        <v>0</v>
      </c>
      <c r="L76" s="33">
        <v>4.21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0.04</v>
      </c>
      <c r="S76" s="33">
        <v>5.69</v>
      </c>
      <c r="T76" s="33">
        <v>5.69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0.02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0.3</v>
      </c>
      <c r="AW76" s="33">
        <v>2.27</v>
      </c>
      <c r="AX76" s="33">
        <v>0</v>
      </c>
      <c r="AY76" s="33">
        <v>0</v>
      </c>
      <c r="AZ76" s="33">
        <v>1.57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0.03</v>
      </c>
      <c r="BG76" s="33">
        <v>0</v>
      </c>
      <c r="BH76" s="33">
        <v>0</v>
      </c>
      <c r="BI76" s="33">
        <v>0</v>
      </c>
      <c r="BJ76" s="33">
        <v>0.28000000000000003</v>
      </c>
      <c r="BK76" s="34">
        <f t="shared" si="2"/>
        <v>252.43000000000004</v>
      </c>
    </row>
    <row r="77" spans="1:63" x14ac:dyDescent="0.2">
      <c r="A77" s="31"/>
      <c r="B77" s="32" t="s">
        <v>81</v>
      </c>
      <c r="C77" s="33">
        <v>0</v>
      </c>
      <c r="D77" s="33">
        <v>1.01</v>
      </c>
      <c r="E77" s="33">
        <v>0</v>
      </c>
      <c r="F77" s="33">
        <v>0</v>
      </c>
      <c r="G77" s="33">
        <v>0</v>
      </c>
      <c r="H77" s="33">
        <v>0.78</v>
      </c>
      <c r="I77" s="33">
        <v>3.63</v>
      </c>
      <c r="J77" s="33">
        <v>0.25</v>
      </c>
      <c r="K77" s="33">
        <v>0</v>
      </c>
      <c r="L77" s="33">
        <v>25.88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0.41</v>
      </c>
      <c r="S77" s="33">
        <v>12.13</v>
      </c>
      <c r="T77" s="33">
        <v>0.15</v>
      </c>
      <c r="U77" s="33">
        <v>0</v>
      </c>
      <c r="V77" s="33">
        <v>13.37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0.02</v>
      </c>
      <c r="AC77" s="33">
        <v>0.05</v>
      </c>
      <c r="AD77" s="33">
        <v>0</v>
      </c>
      <c r="AE77" s="33">
        <v>0</v>
      </c>
      <c r="AF77" s="33">
        <v>0.08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0.02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2.2000000000000002</v>
      </c>
      <c r="AW77" s="33">
        <v>20.91</v>
      </c>
      <c r="AX77" s="33">
        <v>0</v>
      </c>
      <c r="AY77" s="33">
        <v>0</v>
      </c>
      <c r="AZ77" s="33">
        <v>46.28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1.84</v>
      </c>
      <c r="BG77" s="33">
        <v>0.28999999999999998</v>
      </c>
      <c r="BH77" s="33">
        <v>0.05</v>
      </c>
      <c r="BI77" s="33">
        <v>0</v>
      </c>
      <c r="BJ77" s="33">
        <v>6.27</v>
      </c>
      <c r="BK77" s="34">
        <f t="shared" si="2"/>
        <v>135.62</v>
      </c>
    </row>
    <row r="78" spans="1:63" x14ac:dyDescent="0.2">
      <c r="A78" s="31"/>
      <c r="B78" s="32" t="s">
        <v>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0.08</v>
      </c>
      <c r="I78" s="33">
        <v>79.67</v>
      </c>
      <c r="J78" s="33">
        <v>0</v>
      </c>
      <c r="K78" s="33">
        <v>0</v>
      </c>
      <c r="L78" s="33">
        <v>17.940000000000001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0.01</v>
      </c>
      <c r="S78" s="33">
        <v>0</v>
      </c>
      <c r="T78" s="33">
        <v>5.8</v>
      </c>
      <c r="U78" s="33">
        <v>0</v>
      </c>
      <c r="V78" s="33">
        <v>0.02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0.13</v>
      </c>
      <c r="AW78" s="33">
        <v>16.68</v>
      </c>
      <c r="AX78" s="33">
        <v>0</v>
      </c>
      <c r="AY78" s="33">
        <v>0</v>
      </c>
      <c r="AZ78" s="33">
        <v>2.1800000000000002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0.06</v>
      </c>
      <c r="BG78" s="33">
        <v>0</v>
      </c>
      <c r="BH78" s="33">
        <v>0</v>
      </c>
      <c r="BI78" s="33">
        <v>0</v>
      </c>
      <c r="BJ78" s="33">
        <v>7.0000000000000007E-2</v>
      </c>
      <c r="BK78" s="34">
        <f t="shared" si="2"/>
        <v>122.63999999999999</v>
      </c>
    </row>
    <row r="79" spans="1:63" x14ac:dyDescent="0.2">
      <c r="A79" s="31"/>
      <c r="B79" s="32" t="s">
        <v>83</v>
      </c>
      <c r="C79" s="33">
        <v>0</v>
      </c>
      <c r="D79" s="33">
        <v>11.33</v>
      </c>
      <c r="E79" s="33">
        <v>0</v>
      </c>
      <c r="F79" s="33">
        <v>0</v>
      </c>
      <c r="G79" s="33">
        <v>0</v>
      </c>
      <c r="H79" s="33">
        <v>0.05</v>
      </c>
      <c r="I79" s="33">
        <v>325.88</v>
      </c>
      <c r="J79" s="33">
        <v>0</v>
      </c>
      <c r="K79" s="33">
        <v>0</v>
      </c>
      <c r="L79" s="33">
        <v>0.85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0.01</v>
      </c>
      <c r="S79" s="33">
        <v>5.67</v>
      </c>
      <c r="T79" s="33">
        <v>5.67</v>
      </c>
      <c r="U79" s="33">
        <v>0</v>
      </c>
      <c r="V79" s="33">
        <v>0.13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0.44</v>
      </c>
      <c r="AW79" s="33">
        <v>2.8</v>
      </c>
      <c r="AX79" s="33">
        <v>0</v>
      </c>
      <c r="AY79" s="33">
        <v>0</v>
      </c>
      <c r="AZ79" s="33">
        <v>2.62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0.02</v>
      </c>
      <c r="BG79" s="33">
        <v>0</v>
      </c>
      <c r="BH79" s="33">
        <v>0</v>
      </c>
      <c r="BI79" s="33">
        <v>0</v>
      </c>
      <c r="BJ79" s="33">
        <v>0</v>
      </c>
      <c r="BK79" s="34">
        <f t="shared" si="2"/>
        <v>355.47</v>
      </c>
    </row>
    <row r="80" spans="1:63" x14ac:dyDescent="0.2">
      <c r="A80" s="31"/>
      <c r="B80" s="32" t="s">
        <v>84</v>
      </c>
      <c r="C80" s="33">
        <v>0</v>
      </c>
      <c r="D80" s="33">
        <v>0.53</v>
      </c>
      <c r="E80" s="33">
        <v>0</v>
      </c>
      <c r="F80" s="33">
        <v>0</v>
      </c>
      <c r="G80" s="33">
        <v>0</v>
      </c>
      <c r="H80" s="33">
        <v>1.65</v>
      </c>
      <c r="I80" s="33">
        <v>103.53</v>
      </c>
      <c r="J80" s="33">
        <v>0</v>
      </c>
      <c r="K80" s="33">
        <v>0</v>
      </c>
      <c r="L80" s="33">
        <v>69.33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0.76</v>
      </c>
      <c r="S80" s="33">
        <v>11.6</v>
      </c>
      <c r="T80" s="33">
        <v>0</v>
      </c>
      <c r="U80" s="33">
        <v>0</v>
      </c>
      <c r="V80" s="33">
        <v>9.51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0.03</v>
      </c>
      <c r="AC80" s="33">
        <v>0.11</v>
      </c>
      <c r="AD80" s="33">
        <v>0</v>
      </c>
      <c r="AE80" s="33">
        <v>0</v>
      </c>
      <c r="AF80" s="33">
        <v>0.14000000000000001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4.87</v>
      </c>
      <c r="AW80" s="33">
        <v>35.909999999999997</v>
      </c>
      <c r="AX80" s="33">
        <v>0.53</v>
      </c>
      <c r="AY80" s="33">
        <v>0</v>
      </c>
      <c r="AZ80" s="33">
        <v>211.14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6.73</v>
      </c>
      <c r="BG80" s="33">
        <v>5.97</v>
      </c>
      <c r="BH80" s="33">
        <v>0.64</v>
      </c>
      <c r="BI80" s="33">
        <v>0</v>
      </c>
      <c r="BJ80" s="33">
        <v>23.79</v>
      </c>
      <c r="BK80" s="34">
        <f t="shared" si="2"/>
        <v>486.77000000000004</v>
      </c>
    </row>
    <row r="81" spans="1:63" x14ac:dyDescent="0.2">
      <c r="A81" s="31"/>
      <c r="B81" s="32" t="s">
        <v>85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0.17</v>
      </c>
      <c r="I81" s="33">
        <v>51.97</v>
      </c>
      <c r="J81" s="33">
        <v>0</v>
      </c>
      <c r="K81" s="33">
        <v>0</v>
      </c>
      <c r="L81" s="33">
        <v>17.829999999999998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0.04</v>
      </c>
      <c r="S81" s="33">
        <v>0</v>
      </c>
      <c r="T81" s="33">
        <v>0</v>
      </c>
      <c r="U81" s="33">
        <v>0</v>
      </c>
      <c r="V81" s="33">
        <v>0.11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0.05</v>
      </c>
      <c r="AW81" s="33">
        <v>3.5</v>
      </c>
      <c r="AX81" s="33">
        <v>0</v>
      </c>
      <c r="AY81" s="33">
        <v>0</v>
      </c>
      <c r="AZ81" s="33">
        <v>15.99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0</v>
      </c>
      <c r="BG81" s="33">
        <v>0</v>
      </c>
      <c r="BH81" s="33">
        <v>0</v>
      </c>
      <c r="BI81" s="33">
        <v>0</v>
      </c>
      <c r="BJ81" s="33">
        <v>0.28000000000000003</v>
      </c>
      <c r="BK81" s="34">
        <f t="shared" si="2"/>
        <v>89.94</v>
      </c>
    </row>
    <row r="82" spans="1:63" x14ac:dyDescent="0.2">
      <c r="A82" s="31"/>
      <c r="B82" s="32" t="s">
        <v>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0.54</v>
      </c>
      <c r="I82" s="33">
        <v>11.38</v>
      </c>
      <c r="J82" s="33">
        <v>0</v>
      </c>
      <c r="K82" s="33">
        <v>0</v>
      </c>
      <c r="L82" s="33">
        <v>20.170000000000002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0.37</v>
      </c>
      <c r="S82" s="33">
        <v>16.45</v>
      </c>
      <c r="T82" s="33">
        <v>0</v>
      </c>
      <c r="U82" s="33">
        <v>0</v>
      </c>
      <c r="V82" s="33">
        <v>6.64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0.1</v>
      </c>
      <c r="AD82" s="33">
        <v>0</v>
      </c>
      <c r="AE82" s="33">
        <v>0</v>
      </c>
      <c r="AF82" s="33">
        <v>0.25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2.87</v>
      </c>
      <c r="AW82" s="33">
        <v>6.98</v>
      </c>
      <c r="AX82" s="33">
        <v>0</v>
      </c>
      <c r="AY82" s="33">
        <v>0</v>
      </c>
      <c r="AZ82" s="33">
        <v>54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3.23</v>
      </c>
      <c r="BG82" s="33">
        <v>13.33</v>
      </c>
      <c r="BH82" s="33">
        <v>0</v>
      </c>
      <c r="BI82" s="33">
        <v>0</v>
      </c>
      <c r="BJ82" s="33">
        <v>16.53</v>
      </c>
      <c r="BK82" s="34">
        <f t="shared" si="2"/>
        <v>152.84</v>
      </c>
    </row>
    <row r="83" spans="1:63" x14ac:dyDescent="0.2">
      <c r="A83" s="31"/>
      <c r="B83" s="32" t="s">
        <v>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0.87</v>
      </c>
      <c r="I83" s="33">
        <v>27.45</v>
      </c>
      <c r="J83" s="33">
        <v>0</v>
      </c>
      <c r="K83" s="33">
        <v>0</v>
      </c>
      <c r="L83" s="33">
        <v>12.65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0.4</v>
      </c>
      <c r="S83" s="33">
        <v>4.59</v>
      </c>
      <c r="T83" s="33">
        <v>0</v>
      </c>
      <c r="U83" s="33">
        <v>0</v>
      </c>
      <c r="V83" s="33">
        <v>2.0499999999999998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1.58</v>
      </c>
      <c r="AW83" s="33">
        <v>9.66</v>
      </c>
      <c r="AX83" s="33">
        <v>0</v>
      </c>
      <c r="AY83" s="33">
        <v>0</v>
      </c>
      <c r="AZ83" s="33">
        <v>58.54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2.79</v>
      </c>
      <c r="BG83" s="33">
        <v>0.31</v>
      </c>
      <c r="BH83" s="33">
        <v>0.05</v>
      </c>
      <c r="BI83" s="33">
        <v>0</v>
      </c>
      <c r="BJ83" s="33">
        <v>5.85</v>
      </c>
      <c r="BK83" s="34">
        <f t="shared" si="2"/>
        <v>126.78999999999999</v>
      </c>
    </row>
    <row r="84" spans="1:63" x14ac:dyDescent="0.2">
      <c r="A84" s="31"/>
      <c r="B84" s="32" t="s">
        <v>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0.77</v>
      </c>
      <c r="I84" s="33">
        <v>10.85</v>
      </c>
      <c r="J84" s="33">
        <v>0.5</v>
      </c>
      <c r="K84" s="33">
        <v>0</v>
      </c>
      <c r="L84" s="33">
        <v>11.16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0.31</v>
      </c>
      <c r="S84" s="33">
        <v>0.5</v>
      </c>
      <c r="T84" s="33">
        <v>0</v>
      </c>
      <c r="U84" s="33">
        <v>0</v>
      </c>
      <c r="V84" s="33">
        <v>1.32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0.02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0.01</v>
      </c>
      <c r="AM84" s="33">
        <v>0</v>
      </c>
      <c r="AN84" s="33">
        <v>0</v>
      </c>
      <c r="AO84" s="33">
        <v>0</v>
      </c>
      <c r="AP84" s="33">
        <v>0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1.81</v>
      </c>
      <c r="AW84" s="33">
        <v>7.97</v>
      </c>
      <c r="AX84" s="33">
        <v>0</v>
      </c>
      <c r="AY84" s="33">
        <v>0</v>
      </c>
      <c r="AZ84" s="33">
        <v>46.23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2.2599999999999998</v>
      </c>
      <c r="BG84" s="33">
        <v>0.28999999999999998</v>
      </c>
      <c r="BH84" s="33">
        <v>0</v>
      </c>
      <c r="BI84" s="33">
        <v>0</v>
      </c>
      <c r="BJ84" s="33">
        <v>5.99</v>
      </c>
      <c r="BK84" s="34">
        <f t="shared" si="2"/>
        <v>89.99</v>
      </c>
    </row>
    <row r="85" spans="1:63" x14ac:dyDescent="0.2">
      <c r="A85" s="31"/>
      <c r="B85" s="32" t="s">
        <v>89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0.08</v>
      </c>
      <c r="I85" s="33">
        <v>22.9</v>
      </c>
      <c r="J85" s="33">
        <v>0</v>
      </c>
      <c r="K85" s="33">
        <v>0</v>
      </c>
      <c r="L85" s="33">
        <v>9.34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0.04</v>
      </c>
      <c r="S85" s="33">
        <v>0</v>
      </c>
      <c r="T85" s="33">
        <v>2.29</v>
      </c>
      <c r="U85" s="33">
        <v>0</v>
      </c>
      <c r="V85" s="33">
        <v>0.47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v>0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0.32</v>
      </c>
      <c r="AW85" s="33">
        <v>6.39</v>
      </c>
      <c r="AX85" s="33">
        <v>0</v>
      </c>
      <c r="AY85" s="33">
        <v>0</v>
      </c>
      <c r="AZ85" s="33">
        <v>16.43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0.09</v>
      </c>
      <c r="BG85" s="33">
        <v>7.0000000000000007E-2</v>
      </c>
      <c r="BH85" s="33">
        <v>0</v>
      </c>
      <c r="BI85" s="33">
        <v>0</v>
      </c>
      <c r="BJ85" s="33">
        <v>0.3</v>
      </c>
      <c r="BK85" s="34">
        <f t="shared" si="2"/>
        <v>58.719999999999992</v>
      </c>
    </row>
    <row r="86" spans="1:63" x14ac:dyDescent="0.2">
      <c r="A86" s="31"/>
      <c r="B86" s="32" t="s">
        <v>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0.56999999999999995</v>
      </c>
      <c r="I86" s="33">
        <v>1.54</v>
      </c>
      <c r="J86" s="33">
        <v>0</v>
      </c>
      <c r="K86" s="33">
        <v>0</v>
      </c>
      <c r="L86" s="33">
        <v>3.22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0.36</v>
      </c>
      <c r="S86" s="33">
        <v>1.05</v>
      </c>
      <c r="T86" s="33">
        <v>0</v>
      </c>
      <c r="U86" s="33">
        <v>0</v>
      </c>
      <c r="V86" s="33">
        <v>0.98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0.24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2.21</v>
      </c>
      <c r="AW86" s="33">
        <v>6</v>
      </c>
      <c r="AX86" s="33">
        <v>0</v>
      </c>
      <c r="AY86" s="33">
        <v>0</v>
      </c>
      <c r="AZ86" s="33">
        <v>23.26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2.87</v>
      </c>
      <c r="BG86" s="33">
        <v>1.72</v>
      </c>
      <c r="BH86" s="33">
        <v>0</v>
      </c>
      <c r="BI86" s="33">
        <v>0</v>
      </c>
      <c r="BJ86" s="33">
        <v>8.52</v>
      </c>
      <c r="BK86" s="34">
        <f t="shared" si="2"/>
        <v>52.540000000000006</v>
      </c>
    </row>
    <row r="87" spans="1:63" x14ac:dyDescent="0.2">
      <c r="A87" s="31"/>
      <c r="B87" s="32" t="s">
        <v>91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0.21</v>
      </c>
      <c r="I87" s="33">
        <v>94.51</v>
      </c>
      <c r="J87" s="33">
        <v>0</v>
      </c>
      <c r="K87" s="33">
        <v>0</v>
      </c>
      <c r="L87" s="33">
        <v>11.38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7.0000000000000007E-2</v>
      </c>
      <c r="S87" s="33">
        <v>0</v>
      </c>
      <c r="T87" s="33">
        <v>0</v>
      </c>
      <c r="U87" s="33">
        <v>0</v>
      </c>
      <c r="V87" s="33">
        <v>1.03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0.08</v>
      </c>
      <c r="AD87" s="33">
        <v>0</v>
      </c>
      <c r="AE87" s="33">
        <v>0</v>
      </c>
      <c r="AF87" s="33">
        <v>1.25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0.39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0.34</v>
      </c>
      <c r="AW87" s="33">
        <v>3.83</v>
      </c>
      <c r="AX87" s="33">
        <v>0</v>
      </c>
      <c r="AY87" s="33">
        <v>0</v>
      </c>
      <c r="AZ87" s="33">
        <v>7.28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0.47</v>
      </c>
      <c r="BG87" s="33">
        <v>0.68</v>
      </c>
      <c r="BH87" s="33">
        <v>0</v>
      </c>
      <c r="BI87" s="33">
        <v>0</v>
      </c>
      <c r="BJ87" s="33">
        <v>2.02</v>
      </c>
      <c r="BK87" s="34">
        <f t="shared" si="2"/>
        <v>123.53999999999999</v>
      </c>
    </row>
    <row r="88" spans="1:63" x14ac:dyDescent="0.2">
      <c r="A88" s="31"/>
      <c r="B88" s="32" t="s">
        <v>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0.24</v>
      </c>
      <c r="I88" s="33">
        <v>51.66</v>
      </c>
      <c r="J88" s="33">
        <v>0</v>
      </c>
      <c r="K88" s="33">
        <v>0</v>
      </c>
      <c r="L88" s="33">
        <v>285.04000000000002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0.05</v>
      </c>
      <c r="S88" s="33">
        <v>0</v>
      </c>
      <c r="T88" s="33">
        <v>0</v>
      </c>
      <c r="U88" s="33">
        <v>0</v>
      </c>
      <c r="V88" s="33">
        <v>1.33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33">
        <v>0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0.24</v>
      </c>
      <c r="AW88" s="33">
        <v>2.35</v>
      </c>
      <c r="AX88" s="33">
        <v>0</v>
      </c>
      <c r="AY88" s="33">
        <v>0</v>
      </c>
      <c r="AZ88" s="33">
        <v>2.63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0.16</v>
      </c>
      <c r="BG88" s="33">
        <v>2.8</v>
      </c>
      <c r="BH88" s="33">
        <v>0</v>
      </c>
      <c r="BI88" s="33">
        <v>0</v>
      </c>
      <c r="BJ88" s="33">
        <v>0.15</v>
      </c>
      <c r="BK88" s="34">
        <f t="shared" si="2"/>
        <v>346.65000000000003</v>
      </c>
    </row>
    <row r="89" spans="1:63" x14ac:dyDescent="0.2">
      <c r="A89" s="31"/>
      <c r="B89" s="32" t="s">
        <v>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0.23</v>
      </c>
      <c r="I89" s="33">
        <v>184.04</v>
      </c>
      <c r="J89" s="33">
        <v>0.56999999999999995</v>
      </c>
      <c r="K89" s="33">
        <v>0</v>
      </c>
      <c r="L89" s="33">
        <v>11.98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0.14000000000000001</v>
      </c>
      <c r="S89" s="33">
        <v>8.6199999999999992</v>
      </c>
      <c r="T89" s="33">
        <v>2.27</v>
      </c>
      <c r="U89" s="33">
        <v>0</v>
      </c>
      <c r="V89" s="33">
        <v>1.52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0.03</v>
      </c>
      <c r="AC89" s="33">
        <v>0</v>
      </c>
      <c r="AD89" s="33">
        <v>0</v>
      </c>
      <c r="AE89" s="33">
        <v>0</v>
      </c>
      <c r="AF89" s="33">
        <v>1.94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33.9</v>
      </c>
      <c r="AN89" s="33">
        <v>0</v>
      </c>
      <c r="AO89" s="33">
        <v>0</v>
      </c>
      <c r="AP89" s="33">
        <v>7.0000000000000007E-2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1</v>
      </c>
      <c r="AW89" s="33">
        <v>6.12</v>
      </c>
      <c r="AX89" s="33">
        <v>0</v>
      </c>
      <c r="AY89" s="33">
        <v>0</v>
      </c>
      <c r="AZ89" s="33">
        <v>14.13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1.48</v>
      </c>
      <c r="BG89" s="33">
        <v>0.35</v>
      </c>
      <c r="BH89" s="33">
        <v>0</v>
      </c>
      <c r="BI89" s="33">
        <v>0</v>
      </c>
      <c r="BJ89" s="33">
        <v>5.0599999999999996</v>
      </c>
      <c r="BK89" s="34">
        <f t="shared" si="2"/>
        <v>273.45000000000005</v>
      </c>
    </row>
    <row r="90" spans="1:63" x14ac:dyDescent="0.2">
      <c r="A90" s="31"/>
      <c r="B90" s="32" t="s">
        <v>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0.95</v>
      </c>
      <c r="I90" s="33">
        <v>63.32</v>
      </c>
      <c r="J90" s="33">
        <v>0.46</v>
      </c>
      <c r="K90" s="33">
        <v>0</v>
      </c>
      <c r="L90" s="33">
        <v>36.35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0.56000000000000005</v>
      </c>
      <c r="S90" s="33">
        <v>0.52</v>
      </c>
      <c r="T90" s="33">
        <v>0</v>
      </c>
      <c r="U90" s="33">
        <v>0</v>
      </c>
      <c r="V90" s="33">
        <v>7.71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</v>
      </c>
      <c r="AF90" s="33">
        <v>0.09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v>0.04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5.0999999999999996</v>
      </c>
      <c r="AW90" s="33">
        <v>29.62</v>
      </c>
      <c r="AX90" s="33">
        <v>0</v>
      </c>
      <c r="AY90" s="33">
        <v>0</v>
      </c>
      <c r="AZ90" s="33">
        <v>84.03</v>
      </c>
      <c r="BA90" s="33">
        <v>0</v>
      </c>
      <c r="BB90" s="33">
        <v>0</v>
      </c>
      <c r="BC90" s="33">
        <v>0</v>
      </c>
      <c r="BD90" s="33">
        <v>0</v>
      </c>
      <c r="BE90" s="33">
        <v>0</v>
      </c>
      <c r="BF90" s="33">
        <v>6.02</v>
      </c>
      <c r="BG90" s="33">
        <v>6.45</v>
      </c>
      <c r="BH90" s="33">
        <v>0.75</v>
      </c>
      <c r="BI90" s="33">
        <v>0</v>
      </c>
      <c r="BJ90" s="33">
        <v>15.45</v>
      </c>
      <c r="BK90" s="34">
        <f t="shared" si="2"/>
        <v>257.41999999999996</v>
      </c>
    </row>
    <row r="91" spans="1:63" x14ac:dyDescent="0.2">
      <c r="A91" s="31"/>
      <c r="B91" s="32" t="s">
        <v>95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0.24</v>
      </c>
      <c r="I91" s="33">
        <v>105.94</v>
      </c>
      <c r="J91" s="33">
        <v>0</v>
      </c>
      <c r="K91" s="33">
        <v>0</v>
      </c>
      <c r="L91" s="33">
        <v>11.65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0.06</v>
      </c>
      <c r="S91" s="33">
        <v>0</v>
      </c>
      <c r="T91" s="33">
        <v>1</v>
      </c>
      <c r="U91" s="33">
        <v>0</v>
      </c>
      <c r="V91" s="33">
        <v>2.83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33">
        <v>0</v>
      </c>
      <c r="AE91" s="33">
        <v>0</v>
      </c>
      <c r="AF91" s="33">
        <v>0.2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</v>
      </c>
      <c r="AM91" s="33">
        <v>0</v>
      </c>
      <c r="AN91" s="33">
        <v>0</v>
      </c>
      <c r="AO91" s="33">
        <v>0</v>
      </c>
      <c r="AP91" s="33">
        <v>0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0.33</v>
      </c>
      <c r="AW91" s="33">
        <v>2</v>
      </c>
      <c r="AX91" s="33">
        <v>0</v>
      </c>
      <c r="AY91" s="33">
        <v>0</v>
      </c>
      <c r="AZ91" s="33">
        <v>28.28</v>
      </c>
      <c r="BA91" s="33">
        <v>0</v>
      </c>
      <c r="BB91" s="33">
        <v>0</v>
      </c>
      <c r="BC91" s="33">
        <v>0</v>
      </c>
      <c r="BD91" s="33">
        <v>0</v>
      </c>
      <c r="BE91" s="33">
        <v>0</v>
      </c>
      <c r="BF91" s="33">
        <v>0.24</v>
      </c>
      <c r="BG91" s="33">
        <v>0.36</v>
      </c>
      <c r="BH91" s="33">
        <v>0</v>
      </c>
      <c r="BI91" s="33">
        <v>0</v>
      </c>
      <c r="BJ91" s="33">
        <v>2.31</v>
      </c>
      <c r="BK91" s="34">
        <f t="shared" si="2"/>
        <v>155.44000000000003</v>
      </c>
    </row>
    <row r="92" spans="1:63" x14ac:dyDescent="0.2">
      <c r="A92" s="31"/>
      <c r="B92" s="32" t="s">
        <v>96</v>
      </c>
      <c r="C92" s="33">
        <v>0</v>
      </c>
      <c r="D92" s="33">
        <v>1.25</v>
      </c>
      <c r="E92" s="33">
        <v>0</v>
      </c>
      <c r="F92" s="33">
        <v>0</v>
      </c>
      <c r="G92" s="33">
        <v>0</v>
      </c>
      <c r="H92" s="33">
        <v>1.31</v>
      </c>
      <c r="I92" s="33">
        <v>39.770000000000003</v>
      </c>
      <c r="J92" s="33">
        <v>0.51</v>
      </c>
      <c r="K92" s="33">
        <v>0</v>
      </c>
      <c r="L92" s="33">
        <v>25.27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2.2200000000000002</v>
      </c>
      <c r="S92" s="33">
        <v>0.42</v>
      </c>
      <c r="T92" s="33">
        <v>0</v>
      </c>
      <c r="U92" s="33">
        <v>0</v>
      </c>
      <c r="V92" s="33">
        <v>6.2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0.03</v>
      </c>
      <c r="AC92" s="33">
        <v>0</v>
      </c>
      <c r="AD92" s="33">
        <v>0</v>
      </c>
      <c r="AE92" s="33">
        <v>0</v>
      </c>
      <c r="AF92" s="33">
        <v>0.1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0.01</v>
      </c>
      <c r="AM92" s="33">
        <v>0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4.93</v>
      </c>
      <c r="AW92" s="33">
        <v>16.47</v>
      </c>
      <c r="AX92" s="33">
        <v>0</v>
      </c>
      <c r="AY92" s="33">
        <v>0</v>
      </c>
      <c r="AZ92" s="33">
        <v>63.64</v>
      </c>
      <c r="BA92" s="33">
        <v>0</v>
      </c>
      <c r="BB92" s="33">
        <v>0</v>
      </c>
      <c r="BC92" s="33">
        <v>0</v>
      </c>
      <c r="BD92" s="33">
        <v>0</v>
      </c>
      <c r="BE92" s="33">
        <v>0</v>
      </c>
      <c r="BF92" s="33">
        <v>9.3000000000000007</v>
      </c>
      <c r="BG92" s="33">
        <v>2.1800000000000002</v>
      </c>
      <c r="BH92" s="33">
        <v>0.05</v>
      </c>
      <c r="BI92" s="33">
        <v>0</v>
      </c>
      <c r="BJ92" s="33">
        <v>21.92</v>
      </c>
      <c r="BK92" s="34">
        <f t="shared" si="2"/>
        <v>195.58000000000004</v>
      </c>
    </row>
    <row r="93" spans="1:63" x14ac:dyDescent="0.2">
      <c r="A93" s="31"/>
      <c r="B93" s="32" t="s">
        <v>97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0.04</v>
      </c>
      <c r="I93" s="33">
        <v>106.93</v>
      </c>
      <c r="J93" s="33">
        <v>0</v>
      </c>
      <c r="K93" s="33">
        <v>0</v>
      </c>
      <c r="L93" s="33">
        <v>1.1599999999999999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0.01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0.04</v>
      </c>
      <c r="AW93" s="33">
        <v>4.49</v>
      </c>
      <c r="AX93" s="33">
        <v>0</v>
      </c>
      <c r="AY93" s="33">
        <v>0</v>
      </c>
      <c r="AZ93" s="33">
        <v>2.4700000000000002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0</v>
      </c>
      <c r="BG93" s="33">
        <v>0</v>
      </c>
      <c r="BH93" s="33">
        <v>0</v>
      </c>
      <c r="BI93" s="33">
        <v>0</v>
      </c>
      <c r="BJ93" s="33">
        <v>0</v>
      </c>
      <c r="BK93" s="34">
        <f t="shared" si="2"/>
        <v>115.14000000000001</v>
      </c>
    </row>
    <row r="94" spans="1:63" x14ac:dyDescent="0.2">
      <c r="A94" s="31"/>
      <c r="B94" s="32" t="s">
        <v>98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0.6</v>
      </c>
      <c r="I94" s="33">
        <v>42.64</v>
      </c>
      <c r="J94" s="33">
        <v>0</v>
      </c>
      <c r="K94" s="33">
        <v>0</v>
      </c>
      <c r="L94" s="33">
        <v>1.33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0.24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0.04</v>
      </c>
      <c r="AW94" s="33">
        <v>0</v>
      </c>
      <c r="AX94" s="33">
        <v>0</v>
      </c>
      <c r="AY94" s="33">
        <v>0</v>
      </c>
      <c r="AZ94" s="33">
        <v>0.49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0.02</v>
      </c>
      <c r="BG94" s="33">
        <v>0</v>
      </c>
      <c r="BH94" s="33">
        <v>0</v>
      </c>
      <c r="BI94" s="33">
        <v>0</v>
      </c>
      <c r="BJ94" s="33">
        <v>0.18</v>
      </c>
      <c r="BK94" s="34">
        <f t="shared" si="2"/>
        <v>45.540000000000006</v>
      </c>
    </row>
    <row r="95" spans="1:63" x14ac:dyDescent="0.2">
      <c r="A95" s="31"/>
      <c r="B95" s="32" t="s">
        <v>99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1.93</v>
      </c>
      <c r="I95" s="33">
        <v>33.67</v>
      </c>
      <c r="J95" s="33">
        <v>1.02</v>
      </c>
      <c r="K95" s="33">
        <v>0</v>
      </c>
      <c r="L95" s="33">
        <v>28.6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0.57999999999999996</v>
      </c>
      <c r="S95" s="33">
        <v>2.36</v>
      </c>
      <c r="T95" s="33">
        <v>0</v>
      </c>
      <c r="U95" s="33">
        <v>0</v>
      </c>
      <c r="V95" s="33">
        <v>9.4700000000000006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0.02</v>
      </c>
      <c r="AD95" s="33">
        <v>0</v>
      </c>
      <c r="AE95" s="33">
        <v>0</v>
      </c>
      <c r="AF95" s="33">
        <v>0.31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0.01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4.17</v>
      </c>
      <c r="AW95" s="33">
        <v>24.7</v>
      </c>
      <c r="AX95" s="33">
        <v>1.02</v>
      </c>
      <c r="AY95" s="33">
        <v>0</v>
      </c>
      <c r="AZ95" s="33">
        <v>58.8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6.95</v>
      </c>
      <c r="BG95" s="33">
        <v>2.2400000000000002</v>
      </c>
      <c r="BH95" s="33">
        <v>0.3</v>
      </c>
      <c r="BI95" s="33">
        <v>0</v>
      </c>
      <c r="BJ95" s="33">
        <v>21.18</v>
      </c>
      <c r="BK95" s="34">
        <f t="shared" si="2"/>
        <v>197.33</v>
      </c>
    </row>
    <row r="96" spans="1:63" x14ac:dyDescent="0.2">
      <c r="A96" s="31"/>
      <c r="B96" s="32" t="s">
        <v>100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0.14000000000000001</v>
      </c>
      <c r="I96" s="33">
        <v>206.39</v>
      </c>
      <c r="J96" s="33">
        <v>0</v>
      </c>
      <c r="K96" s="33">
        <v>0</v>
      </c>
      <c r="L96" s="33">
        <v>2.77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0.01</v>
      </c>
      <c r="S96" s="33">
        <v>0</v>
      </c>
      <c r="T96" s="33">
        <v>5.58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  <c r="AN96" s="33">
        <v>0</v>
      </c>
      <c r="AO96" s="33">
        <v>0</v>
      </c>
      <c r="AP96" s="33">
        <v>0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0.22</v>
      </c>
      <c r="AW96" s="33">
        <v>0.42</v>
      </c>
      <c r="AX96" s="33">
        <v>0</v>
      </c>
      <c r="AY96" s="33">
        <v>0</v>
      </c>
      <c r="AZ96" s="33">
        <v>9.7200000000000006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0.02</v>
      </c>
      <c r="BG96" s="33">
        <v>0</v>
      </c>
      <c r="BH96" s="33">
        <v>0</v>
      </c>
      <c r="BI96" s="33">
        <v>0</v>
      </c>
      <c r="BJ96" s="33">
        <v>0</v>
      </c>
      <c r="BK96" s="34">
        <f t="shared" si="2"/>
        <v>225.26999999999998</v>
      </c>
    </row>
    <row r="97" spans="1:63" x14ac:dyDescent="0.2">
      <c r="A97" s="31"/>
      <c r="B97" s="32" t="s">
        <v>101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2.16</v>
      </c>
      <c r="I97" s="33">
        <v>50.56</v>
      </c>
      <c r="J97" s="33">
        <v>0.5</v>
      </c>
      <c r="K97" s="33">
        <v>0</v>
      </c>
      <c r="L97" s="33">
        <v>25.93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0.65</v>
      </c>
      <c r="S97" s="33">
        <v>0.48</v>
      </c>
      <c r="T97" s="33">
        <v>0</v>
      </c>
      <c r="U97" s="33">
        <v>0</v>
      </c>
      <c r="V97" s="33">
        <v>6.18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0.01</v>
      </c>
      <c r="AC97" s="33">
        <v>0</v>
      </c>
      <c r="AD97" s="33">
        <v>0</v>
      </c>
      <c r="AE97" s="33">
        <v>0</v>
      </c>
      <c r="AF97" s="33">
        <v>0.18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0.02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3.99</v>
      </c>
      <c r="AW97" s="33">
        <v>18.05</v>
      </c>
      <c r="AX97" s="33">
        <v>0</v>
      </c>
      <c r="AY97" s="33">
        <v>0</v>
      </c>
      <c r="AZ97" s="33">
        <v>67.52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6.27</v>
      </c>
      <c r="BG97" s="33">
        <v>8.0299999999999994</v>
      </c>
      <c r="BH97" s="33">
        <v>1.01</v>
      </c>
      <c r="BI97" s="33">
        <v>0</v>
      </c>
      <c r="BJ97" s="33">
        <v>20.09</v>
      </c>
      <c r="BK97" s="34">
        <f t="shared" si="2"/>
        <v>211.63000000000002</v>
      </c>
    </row>
    <row r="98" spans="1:63" x14ac:dyDescent="0.2">
      <c r="A98" s="31"/>
      <c r="B98" s="32" t="s">
        <v>102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1</v>
      </c>
      <c r="I98" s="33">
        <v>13.84</v>
      </c>
      <c r="J98" s="33">
        <v>0</v>
      </c>
      <c r="K98" s="33">
        <v>0</v>
      </c>
      <c r="L98" s="33">
        <v>13.27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0.61</v>
      </c>
      <c r="S98" s="33">
        <v>0.22</v>
      </c>
      <c r="T98" s="33">
        <v>0</v>
      </c>
      <c r="U98" s="33">
        <v>0</v>
      </c>
      <c r="V98" s="33">
        <v>4.5999999999999996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0.11</v>
      </c>
      <c r="AD98" s="33">
        <v>0</v>
      </c>
      <c r="AE98" s="33">
        <v>0</v>
      </c>
      <c r="AF98" s="33">
        <v>0.03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3.46</v>
      </c>
      <c r="AW98" s="33">
        <v>11.73</v>
      </c>
      <c r="AX98" s="33">
        <v>0</v>
      </c>
      <c r="AY98" s="33">
        <v>0</v>
      </c>
      <c r="AZ98" s="33">
        <v>38.32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5.49</v>
      </c>
      <c r="BG98" s="33">
        <v>1.93</v>
      </c>
      <c r="BH98" s="33">
        <v>3.32</v>
      </c>
      <c r="BI98" s="33">
        <v>0</v>
      </c>
      <c r="BJ98" s="33">
        <v>14.09</v>
      </c>
      <c r="BK98" s="34">
        <f t="shared" si="2"/>
        <v>112.02</v>
      </c>
    </row>
    <row r="99" spans="1:63" x14ac:dyDescent="0.2">
      <c r="A99" s="31"/>
      <c r="B99" s="32" t="s">
        <v>103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7.0000000000000007E-2</v>
      </c>
      <c r="I99" s="33">
        <v>84.66</v>
      </c>
      <c r="J99" s="33">
        <v>0</v>
      </c>
      <c r="K99" s="33">
        <v>0</v>
      </c>
      <c r="L99" s="33">
        <v>7.6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0.05</v>
      </c>
      <c r="S99" s="33">
        <v>2.79</v>
      </c>
      <c r="T99" s="33">
        <v>0</v>
      </c>
      <c r="U99" s="33">
        <v>0</v>
      </c>
      <c r="V99" s="33">
        <v>0.99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</v>
      </c>
      <c r="AM99" s="33">
        <v>0</v>
      </c>
      <c r="AN99" s="33">
        <v>0</v>
      </c>
      <c r="AO99" s="33">
        <v>0</v>
      </c>
      <c r="AP99" s="33">
        <v>0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0.71</v>
      </c>
      <c r="AW99" s="33">
        <v>6.86</v>
      </c>
      <c r="AX99" s="33">
        <v>0</v>
      </c>
      <c r="AY99" s="33">
        <v>0</v>
      </c>
      <c r="AZ99" s="33">
        <v>17.239999999999998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0.05</v>
      </c>
      <c r="BG99" s="33">
        <v>0.01</v>
      </c>
      <c r="BH99" s="33">
        <v>0</v>
      </c>
      <c r="BI99" s="33">
        <v>0</v>
      </c>
      <c r="BJ99" s="33">
        <v>1.34</v>
      </c>
      <c r="BK99" s="34">
        <f t="shared" si="2"/>
        <v>122.36999999999998</v>
      </c>
    </row>
    <row r="100" spans="1:63" x14ac:dyDescent="0.2">
      <c r="A100" s="31"/>
      <c r="B100" s="32" t="s">
        <v>104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0.87</v>
      </c>
      <c r="I100" s="33">
        <v>28.6</v>
      </c>
      <c r="J100" s="33">
        <v>0.52</v>
      </c>
      <c r="K100" s="33">
        <v>0</v>
      </c>
      <c r="L100" s="33">
        <v>6.92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0.72</v>
      </c>
      <c r="S100" s="33">
        <v>0.18</v>
      </c>
      <c r="T100" s="33">
        <v>0</v>
      </c>
      <c r="U100" s="33">
        <v>0</v>
      </c>
      <c r="V100" s="33">
        <v>6.32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0.01</v>
      </c>
      <c r="AC100" s="33">
        <v>0</v>
      </c>
      <c r="AD100" s="33">
        <v>0</v>
      </c>
      <c r="AE100" s="33">
        <v>0</v>
      </c>
      <c r="AF100" s="33">
        <v>0.66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0.02</v>
      </c>
      <c r="AM100" s="33">
        <v>0</v>
      </c>
      <c r="AN100" s="33">
        <v>0</v>
      </c>
      <c r="AO100" s="33">
        <v>0</v>
      </c>
      <c r="AP100" s="33">
        <v>0.09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2.02</v>
      </c>
      <c r="AW100" s="33">
        <v>6</v>
      </c>
      <c r="AX100" s="33">
        <v>0</v>
      </c>
      <c r="AY100" s="33">
        <v>0</v>
      </c>
      <c r="AZ100" s="33">
        <v>18.62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3.99</v>
      </c>
      <c r="BG100" s="33">
        <v>1.79</v>
      </c>
      <c r="BH100" s="33">
        <v>0</v>
      </c>
      <c r="BI100" s="33">
        <v>0</v>
      </c>
      <c r="BJ100" s="33">
        <v>11.63</v>
      </c>
      <c r="BK100" s="34">
        <f t="shared" si="2"/>
        <v>88.960000000000008</v>
      </c>
    </row>
    <row r="101" spans="1:63" x14ac:dyDescent="0.2">
      <c r="A101" s="31"/>
      <c r="B101" s="32" t="s">
        <v>105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0.1</v>
      </c>
      <c r="I101" s="33">
        <v>32.71</v>
      </c>
      <c r="J101" s="33">
        <v>0</v>
      </c>
      <c r="K101" s="33">
        <v>0</v>
      </c>
      <c r="L101" s="33">
        <v>21.43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5.59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0.01</v>
      </c>
      <c r="AW101" s="33">
        <v>0</v>
      </c>
      <c r="AX101" s="33">
        <v>0</v>
      </c>
      <c r="AY101" s="33">
        <v>0</v>
      </c>
      <c r="AZ101" s="33">
        <v>6.46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0.01</v>
      </c>
      <c r="BG101" s="33">
        <v>0.56000000000000005</v>
      </c>
      <c r="BH101" s="33">
        <v>0</v>
      </c>
      <c r="BI101" s="33">
        <v>0</v>
      </c>
      <c r="BJ101" s="33">
        <v>0.11</v>
      </c>
      <c r="BK101" s="34">
        <f t="shared" si="2"/>
        <v>66.98</v>
      </c>
    </row>
    <row r="102" spans="1:63" x14ac:dyDescent="0.2">
      <c r="A102" s="31"/>
      <c r="B102" s="32" t="s">
        <v>106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0.48</v>
      </c>
      <c r="I102" s="33">
        <v>11.08</v>
      </c>
      <c r="J102" s="33">
        <v>0</v>
      </c>
      <c r="K102" s="33">
        <v>0</v>
      </c>
      <c r="L102" s="33">
        <v>3.55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0.28999999999999998</v>
      </c>
      <c r="S102" s="33">
        <v>8.0500000000000007</v>
      </c>
      <c r="T102" s="33">
        <v>1.08</v>
      </c>
      <c r="U102" s="33">
        <v>0</v>
      </c>
      <c r="V102" s="33">
        <v>2.74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0.13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1.49</v>
      </c>
      <c r="AW102" s="33">
        <v>7.12</v>
      </c>
      <c r="AX102" s="33">
        <v>0</v>
      </c>
      <c r="AY102" s="33">
        <v>0</v>
      </c>
      <c r="AZ102" s="33">
        <v>13.58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2.74</v>
      </c>
      <c r="BG102" s="33">
        <v>1.76</v>
      </c>
      <c r="BH102" s="33">
        <v>0</v>
      </c>
      <c r="BI102" s="33">
        <v>0</v>
      </c>
      <c r="BJ102" s="33">
        <v>9.34</v>
      </c>
      <c r="BK102" s="34">
        <f t="shared" si="2"/>
        <v>63.429999999999993</v>
      </c>
    </row>
    <row r="103" spans="1:63" x14ac:dyDescent="0.2">
      <c r="A103" s="31"/>
      <c r="B103" s="32" t="s">
        <v>107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0.09</v>
      </c>
      <c r="I103" s="33">
        <v>29.9</v>
      </c>
      <c r="J103" s="33">
        <v>0</v>
      </c>
      <c r="K103" s="33">
        <v>0</v>
      </c>
      <c r="L103" s="33">
        <v>16.260000000000002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0.01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0.03</v>
      </c>
      <c r="AW103" s="33">
        <v>11.35</v>
      </c>
      <c r="AX103" s="33">
        <v>0</v>
      </c>
      <c r="AY103" s="33">
        <v>0</v>
      </c>
      <c r="AZ103" s="33">
        <v>11.8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0.02</v>
      </c>
      <c r="BG103" s="33">
        <v>0</v>
      </c>
      <c r="BH103" s="33">
        <v>0</v>
      </c>
      <c r="BI103" s="33">
        <v>0</v>
      </c>
      <c r="BJ103" s="33">
        <v>1.75</v>
      </c>
      <c r="BK103" s="34">
        <f t="shared" si="2"/>
        <v>71.209999999999994</v>
      </c>
    </row>
    <row r="104" spans="1:63" x14ac:dyDescent="0.2">
      <c r="A104" s="31"/>
      <c r="B104" s="32" t="s">
        <v>108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0.95</v>
      </c>
      <c r="I104" s="33">
        <v>2.63</v>
      </c>
      <c r="J104" s="33">
        <v>0</v>
      </c>
      <c r="K104" s="33">
        <v>0</v>
      </c>
      <c r="L104" s="33">
        <v>24.14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0.79</v>
      </c>
      <c r="S104" s="33">
        <v>0.26</v>
      </c>
      <c r="T104" s="33">
        <v>0</v>
      </c>
      <c r="U104" s="33">
        <v>0</v>
      </c>
      <c r="V104" s="33">
        <v>4.76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0.12</v>
      </c>
      <c r="AC104" s="33">
        <v>0.05</v>
      </c>
      <c r="AD104" s="33">
        <v>0</v>
      </c>
      <c r="AE104" s="33">
        <v>0</v>
      </c>
      <c r="AF104" s="33">
        <v>0.21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0.05</v>
      </c>
      <c r="AM104" s="33">
        <v>0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4.0599999999999996</v>
      </c>
      <c r="AW104" s="33">
        <v>4.4400000000000004</v>
      </c>
      <c r="AX104" s="33">
        <v>1.08</v>
      </c>
      <c r="AY104" s="33">
        <v>0</v>
      </c>
      <c r="AZ104" s="33">
        <v>27.65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8.23</v>
      </c>
      <c r="BG104" s="33">
        <v>14.78</v>
      </c>
      <c r="BH104" s="33">
        <v>4.51</v>
      </c>
      <c r="BI104" s="33">
        <v>0</v>
      </c>
      <c r="BJ104" s="33">
        <v>21.75</v>
      </c>
      <c r="BK104" s="34">
        <f t="shared" si="2"/>
        <v>120.46000000000001</v>
      </c>
    </row>
    <row r="105" spans="1:63" x14ac:dyDescent="0.2">
      <c r="A105" s="31"/>
      <c r="B105" s="32" t="s">
        <v>109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0.11</v>
      </c>
      <c r="I105" s="33">
        <v>45.62</v>
      </c>
      <c r="J105" s="33">
        <v>0</v>
      </c>
      <c r="K105" s="33">
        <v>0</v>
      </c>
      <c r="L105" s="33">
        <v>25.89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0.02</v>
      </c>
      <c r="S105" s="33">
        <v>11.01</v>
      </c>
      <c r="T105" s="33">
        <v>0.22</v>
      </c>
      <c r="U105" s="33">
        <v>0</v>
      </c>
      <c r="V105" s="33">
        <v>0.13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3">
        <v>0</v>
      </c>
      <c r="AO105" s="33">
        <v>0</v>
      </c>
      <c r="AP105" s="33">
        <v>0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0.09</v>
      </c>
      <c r="AW105" s="33">
        <v>15.02</v>
      </c>
      <c r="AX105" s="33">
        <v>0</v>
      </c>
      <c r="AY105" s="33">
        <v>0</v>
      </c>
      <c r="AZ105" s="33">
        <v>96.84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0.05</v>
      </c>
      <c r="BG105" s="33">
        <v>0</v>
      </c>
      <c r="BH105" s="33">
        <v>0</v>
      </c>
      <c r="BI105" s="33">
        <v>0</v>
      </c>
      <c r="BJ105" s="33">
        <v>0.33</v>
      </c>
      <c r="BK105" s="34">
        <f t="shared" si="2"/>
        <v>195.33</v>
      </c>
    </row>
    <row r="106" spans="1:63" x14ac:dyDescent="0.2">
      <c r="A106" s="31"/>
      <c r="B106" s="32" t="s">
        <v>110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0.73</v>
      </c>
      <c r="I106" s="33">
        <v>22.29</v>
      </c>
      <c r="J106" s="33">
        <v>0</v>
      </c>
      <c r="K106" s="33">
        <v>0</v>
      </c>
      <c r="L106" s="33">
        <v>20.54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0.43</v>
      </c>
      <c r="S106" s="33">
        <v>0</v>
      </c>
      <c r="T106" s="33">
        <v>0</v>
      </c>
      <c r="U106" s="33">
        <v>0</v>
      </c>
      <c r="V106" s="33">
        <v>5.0999999999999996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v>0</v>
      </c>
      <c r="AD106" s="33">
        <v>0.16</v>
      </c>
      <c r="AE106" s="33">
        <v>0</v>
      </c>
      <c r="AF106" s="33">
        <v>0.11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  <c r="AN106" s="33">
        <v>0</v>
      </c>
      <c r="AO106" s="33">
        <v>0</v>
      </c>
      <c r="AP106" s="33">
        <v>0.08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3.13</v>
      </c>
      <c r="AW106" s="33">
        <v>3.97</v>
      </c>
      <c r="AX106" s="33">
        <v>0</v>
      </c>
      <c r="AY106" s="33">
        <v>0</v>
      </c>
      <c r="AZ106" s="33">
        <v>23.17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6.33</v>
      </c>
      <c r="BG106" s="33">
        <v>1.6</v>
      </c>
      <c r="BH106" s="33">
        <v>1.07</v>
      </c>
      <c r="BI106" s="33">
        <v>0</v>
      </c>
      <c r="BJ106" s="33">
        <v>14.07</v>
      </c>
      <c r="BK106" s="34">
        <f t="shared" si="2"/>
        <v>102.78</v>
      </c>
    </row>
    <row r="107" spans="1:63" x14ac:dyDescent="0.2">
      <c r="A107" s="31"/>
      <c r="B107" s="32" t="s">
        <v>111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0.65</v>
      </c>
      <c r="I107" s="33">
        <v>27.25</v>
      </c>
      <c r="J107" s="33">
        <v>0</v>
      </c>
      <c r="K107" s="33">
        <v>0</v>
      </c>
      <c r="L107" s="33">
        <v>6.97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0.53</v>
      </c>
      <c r="S107" s="33">
        <v>12.23</v>
      </c>
      <c r="T107" s="33">
        <v>0</v>
      </c>
      <c r="U107" s="33">
        <v>0</v>
      </c>
      <c r="V107" s="33">
        <v>1.89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  <c r="AD107" s="33">
        <v>0</v>
      </c>
      <c r="AE107" s="33">
        <v>0</v>
      </c>
      <c r="AF107" s="33">
        <v>0.98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2.17</v>
      </c>
      <c r="AW107" s="33">
        <v>5.45</v>
      </c>
      <c r="AX107" s="33">
        <v>0</v>
      </c>
      <c r="AY107" s="33">
        <v>0</v>
      </c>
      <c r="AZ107" s="33">
        <v>25.38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4.3499999999999996</v>
      </c>
      <c r="BG107" s="33">
        <v>1.05</v>
      </c>
      <c r="BH107" s="33">
        <v>0</v>
      </c>
      <c r="BI107" s="33">
        <v>0</v>
      </c>
      <c r="BJ107" s="33">
        <v>11.91</v>
      </c>
      <c r="BK107" s="34">
        <f t="shared" si="2"/>
        <v>100.80999999999999</v>
      </c>
    </row>
    <row r="108" spans="1:63" x14ac:dyDescent="0.2">
      <c r="A108" s="31"/>
      <c r="B108" s="32" t="s">
        <v>112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0.23</v>
      </c>
      <c r="I108" s="33">
        <v>7.64</v>
      </c>
      <c r="J108" s="33">
        <v>0</v>
      </c>
      <c r="K108" s="33">
        <v>0</v>
      </c>
      <c r="L108" s="33">
        <v>3.11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0.02</v>
      </c>
      <c r="S108" s="33">
        <v>0</v>
      </c>
      <c r="T108" s="33">
        <v>0</v>
      </c>
      <c r="U108" s="33">
        <v>0</v>
      </c>
      <c r="V108" s="33">
        <v>1.37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</v>
      </c>
      <c r="AC108" s="33">
        <v>0</v>
      </c>
      <c r="AD108" s="33">
        <v>0</v>
      </c>
      <c r="AE108" s="33">
        <v>0</v>
      </c>
      <c r="AF108" s="33">
        <v>0.11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</v>
      </c>
      <c r="AM108" s="33">
        <v>0</v>
      </c>
      <c r="AN108" s="33">
        <v>0</v>
      </c>
      <c r="AO108" s="33">
        <v>0</v>
      </c>
      <c r="AP108" s="33">
        <v>0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0.1</v>
      </c>
      <c r="AW108" s="33">
        <v>2.2000000000000002</v>
      </c>
      <c r="AX108" s="33">
        <v>0</v>
      </c>
      <c r="AY108" s="33">
        <v>0</v>
      </c>
      <c r="AZ108" s="33">
        <v>9.2200000000000006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0.03</v>
      </c>
      <c r="BG108" s="33">
        <v>0</v>
      </c>
      <c r="BH108" s="33">
        <v>0</v>
      </c>
      <c r="BI108" s="33">
        <v>0</v>
      </c>
      <c r="BJ108" s="33">
        <v>0.41</v>
      </c>
      <c r="BK108" s="34">
        <f t="shared" si="2"/>
        <v>24.44</v>
      </c>
    </row>
    <row r="109" spans="1:63" x14ac:dyDescent="0.2">
      <c r="A109" s="31"/>
      <c r="B109" s="32" t="s">
        <v>113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0.04</v>
      </c>
      <c r="I109" s="33">
        <v>12.97</v>
      </c>
      <c r="J109" s="33">
        <v>0</v>
      </c>
      <c r="K109" s="33">
        <v>0</v>
      </c>
      <c r="L109" s="33">
        <v>0.35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0.03</v>
      </c>
      <c r="S109" s="33">
        <v>0</v>
      </c>
      <c r="T109" s="33">
        <v>0</v>
      </c>
      <c r="U109" s="33">
        <v>0</v>
      </c>
      <c r="V109" s="33">
        <v>1.72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0.02</v>
      </c>
      <c r="AC109" s="33">
        <v>0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0</v>
      </c>
      <c r="AM109" s="33">
        <v>0</v>
      </c>
      <c r="AN109" s="33">
        <v>0</v>
      </c>
      <c r="AO109" s="33">
        <v>0</v>
      </c>
      <c r="AP109" s="33">
        <v>0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0.09</v>
      </c>
      <c r="AW109" s="33">
        <v>0.05</v>
      </c>
      <c r="AX109" s="33">
        <v>0</v>
      </c>
      <c r="AY109" s="33">
        <v>0</v>
      </c>
      <c r="AZ109" s="33">
        <v>6.24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0.04</v>
      </c>
      <c r="BG109" s="33">
        <v>0</v>
      </c>
      <c r="BH109" s="33">
        <v>0</v>
      </c>
      <c r="BI109" s="33">
        <v>0</v>
      </c>
      <c r="BJ109" s="33">
        <v>0.33</v>
      </c>
      <c r="BK109" s="34">
        <f t="shared" si="2"/>
        <v>21.879999999999995</v>
      </c>
    </row>
    <row r="110" spans="1:63" x14ac:dyDescent="0.2">
      <c r="A110" s="31"/>
      <c r="B110" s="32" t="s">
        <v>114</v>
      </c>
      <c r="C110" s="33">
        <v>0</v>
      </c>
      <c r="D110" s="33">
        <v>1.07</v>
      </c>
      <c r="E110" s="33">
        <v>0</v>
      </c>
      <c r="F110" s="33">
        <v>0</v>
      </c>
      <c r="G110" s="33">
        <v>0</v>
      </c>
      <c r="H110" s="33">
        <v>1.1499999999999999</v>
      </c>
      <c r="I110" s="33">
        <v>28.49</v>
      </c>
      <c r="J110" s="33">
        <v>0.27</v>
      </c>
      <c r="K110" s="33">
        <v>0</v>
      </c>
      <c r="L110" s="33">
        <v>16.32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0.63</v>
      </c>
      <c r="S110" s="33">
        <v>11.17</v>
      </c>
      <c r="T110" s="33">
        <v>0</v>
      </c>
      <c r="U110" s="33">
        <v>0</v>
      </c>
      <c r="V110" s="33">
        <v>6.18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0.04</v>
      </c>
      <c r="AC110" s="33">
        <v>0</v>
      </c>
      <c r="AD110" s="33">
        <v>0</v>
      </c>
      <c r="AE110" s="33">
        <v>0</v>
      </c>
      <c r="AF110" s="33">
        <v>0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0.01</v>
      </c>
      <c r="AM110" s="33">
        <v>0</v>
      </c>
      <c r="AN110" s="33">
        <v>0</v>
      </c>
      <c r="AO110" s="33">
        <v>0</v>
      </c>
      <c r="AP110" s="33">
        <v>0.11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3.56</v>
      </c>
      <c r="AW110" s="33">
        <v>6.77</v>
      </c>
      <c r="AX110" s="33">
        <v>0</v>
      </c>
      <c r="AY110" s="33">
        <v>0</v>
      </c>
      <c r="AZ110" s="33">
        <v>27.59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7.57</v>
      </c>
      <c r="BG110" s="33">
        <v>1.71</v>
      </c>
      <c r="BH110" s="33">
        <v>1.06</v>
      </c>
      <c r="BI110" s="33">
        <v>0</v>
      </c>
      <c r="BJ110" s="33">
        <v>20.91</v>
      </c>
      <c r="BK110" s="34">
        <f t="shared" si="2"/>
        <v>134.61000000000001</v>
      </c>
    </row>
    <row r="111" spans="1:63" x14ac:dyDescent="0.2">
      <c r="A111" s="31"/>
      <c r="B111" s="32" t="s">
        <v>115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0.55000000000000004</v>
      </c>
      <c r="I111" s="33">
        <v>13.63</v>
      </c>
      <c r="J111" s="33">
        <v>0</v>
      </c>
      <c r="K111" s="33">
        <v>0</v>
      </c>
      <c r="L111" s="33">
        <v>10.35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0.08</v>
      </c>
      <c r="S111" s="33">
        <v>5.42</v>
      </c>
      <c r="T111" s="33">
        <v>4.29</v>
      </c>
      <c r="U111" s="33">
        <v>0</v>
      </c>
      <c r="V111" s="33">
        <v>1.1000000000000001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0</v>
      </c>
      <c r="AC111" s="33">
        <v>0</v>
      </c>
      <c r="AD111" s="33">
        <v>0</v>
      </c>
      <c r="AE111" s="33">
        <v>0</v>
      </c>
      <c r="AF111" s="33">
        <v>0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0</v>
      </c>
      <c r="AM111" s="33">
        <v>0</v>
      </c>
      <c r="AN111" s="33">
        <v>0</v>
      </c>
      <c r="AO111" s="33">
        <v>0</v>
      </c>
      <c r="AP111" s="33">
        <v>0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0.92</v>
      </c>
      <c r="AW111" s="33">
        <v>5.17</v>
      </c>
      <c r="AX111" s="33">
        <v>0</v>
      </c>
      <c r="AY111" s="33">
        <v>0</v>
      </c>
      <c r="AZ111" s="33">
        <v>31.54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0.36</v>
      </c>
      <c r="BG111" s="33">
        <v>0.05</v>
      </c>
      <c r="BH111" s="33">
        <v>0</v>
      </c>
      <c r="BI111" s="33">
        <v>0</v>
      </c>
      <c r="BJ111" s="33">
        <v>2.82</v>
      </c>
      <c r="BK111" s="34">
        <f t="shared" si="2"/>
        <v>76.28</v>
      </c>
    </row>
    <row r="112" spans="1:63" x14ac:dyDescent="0.2">
      <c r="A112" s="31"/>
      <c r="B112" s="32" t="s">
        <v>116</v>
      </c>
      <c r="C112" s="33">
        <v>0</v>
      </c>
      <c r="D112" s="33">
        <v>1.6</v>
      </c>
      <c r="E112" s="33">
        <v>0</v>
      </c>
      <c r="F112" s="33">
        <v>0</v>
      </c>
      <c r="G112" s="33">
        <v>0</v>
      </c>
      <c r="H112" s="33">
        <v>0.66</v>
      </c>
      <c r="I112" s="33">
        <v>2.1</v>
      </c>
      <c r="J112" s="33">
        <v>2.13</v>
      </c>
      <c r="K112" s="33">
        <v>0</v>
      </c>
      <c r="L112" s="33">
        <v>3.21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0.4</v>
      </c>
      <c r="S112" s="33">
        <v>0.32</v>
      </c>
      <c r="T112" s="33">
        <v>0</v>
      </c>
      <c r="U112" s="33">
        <v>0</v>
      </c>
      <c r="V112" s="33">
        <v>3.65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33">
        <v>7.0000000000000007E-2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0.01</v>
      </c>
      <c r="AM112" s="33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1.75</v>
      </c>
      <c r="AW112" s="33">
        <v>5.1100000000000003</v>
      </c>
      <c r="AX112" s="33">
        <v>0</v>
      </c>
      <c r="AY112" s="33">
        <v>0</v>
      </c>
      <c r="AZ112" s="33">
        <v>13.08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5.26</v>
      </c>
      <c r="BG112" s="33">
        <v>1.1599999999999999</v>
      </c>
      <c r="BH112" s="33">
        <v>0</v>
      </c>
      <c r="BI112" s="33">
        <v>0</v>
      </c>
      <c r="BJ112" s="33">
        <v>14.28</v>
      </c>
      <c r="BK112" s="34">
        <f t="shared" si="2"/>
        <v>54.79</v>
      </c>
    </row>
    <row r="113" spans="1:63" x14ac:dyDescent="0.2">
      <c r="A113" s="31"/>
      <c r="B113" s="32" t="s">
        <v>117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0.57999999999999996</v>
      </c>
      <c r="I113" s="33">
        <v>9.2899999999999991</v>
      </c>
      <c r="J113" s="33">
        <v>0</v>
      </c>
      <c r="K113" s="33">
        <v>0</v>
      </c>
      <c r="L113" s="33">
        <v>1.99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0.31</v>
      </c>
      <c r="S113" s="33">
        <v>2.72</v>
      </c>
      <c r="T113" s="33">
        <v>0</v>
      </c>
      <c r="U113" s="33">
        <v>0</v>
      </c>
      <c r="V113" s="33">
        <v>2.39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0.02</v>
      </c>
      <c r="AC113" s="33">
        <v>0</v>
      </c>
      <c r="AD113" s="33">
        <v>0</v>
      </c>
      <c r="AE113" s="33">
        <v>0</v>
      </c>
      <c r="AF113" s="33">
        <v>0.13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0.01</v>
      </c>
      <c r="AM113" s="33">
        <v>0</v>
      </c>
      <c r="AN113" s="33">
        <v>0</v>
      </c>
      <c r="AO113" s="33">
        <v>0</v>
      </c>
      <c r="AP113" s="33">
        <v>0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1.77</v>
      </c>
      <c r="AW113" s="33">
        <v>2.48</v>
      </c>
      <c r="AX113" s="33">
        <v>0</v>
      </c>
      <c r="AY113" s="33">
        <v>0</v>
      </c>
      <c r="AZ113" s="33">
        <v>14.57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3.88</v>
      </c>
      <c r="BG113" s="33">
        <v>0.31</v>
      </c>
      <c r="BH113" s="33">
        <v>0</v>
      </c>
      <c r="BI113" s="33">
        <v>0</v>
      </c>
      <c r="BJ113" s="33">
        <v>9.11</v>
      </c>
      <c r="BK113" s="34">
        <f t="shared" si="2"/>
        <v>49.560000000000009</v>
      </c>
    </row>
    <row r="114" spans="1:63" x14ac:dyDescent="0.2">
      <c r="A114" s="31"/>
      <c r="B114" s="32" t="s">
        <v>118</v>
      </c>
      <c r="C114" s="33">
        <v>0</v>
      </c>
      <c r="D114" s="33">
        <v>1.92</v>
      </c>
      <c r="E114" s="33">
        <v>0</v>
      </c>
      <c r="F114" s="33">
        <v>0</v>
      </c>
      <c r="G114" s="33">
        <v>0</v>
      </c>
      <c r="H114" s="33">
        <v>0.5</v>
      </c>
      <c r="I114" s="33">
        <v>0.64</v>
      </c>
      <c r="J114" s="33">
        <v>0</v>
      </c>
      <c r="K114" s="33">
        <v>0</v>
      </c>
      <c r="L114" s="33">
        <v>4.45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0.05</v>
      </c>
      <c r="S114" s="33">
        <v>0</v>
      </c>
      <c r="T114" s="33">
        <v>0</v>
      </c>
      <c r="U114" s="33">
        <v>0</v>
      </c>
      <c r="V114" s="33">
        <v>2.4900000000000002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0.03</v>
      </c>
      <c r="AC114" s="33">
        <v>0</v>
      </c>
      <c r="AD114" s="33">
        <v>0</v>
      </c>
      <c r="AE114" s="33">
        <v>0</v>
      </c>
      <c r="AF114" s="33">
        <v>0.28999999999999998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</v>
      </c>
      <c r="AM114" s="33">
        <v>0</v>
      </c>
      <c r="AN114" s="33">
        <v>0</v>
      </c>
      <c r="AO114" s="33">
        <v>0</v>
      </c>
      <c r="AP114" s="33">
        <v>0.03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1.23</v>
      </c>
      <c r="AW114" s="33">
        <v>8.18</v>
      </c>
      <c r="AX114" s="33">
        <v>0</v>
      </c>
      <c r="AY114" s="33">
        <v>0</v>
      </c>
      <c r="AZ114" s="33">
        <v>22.6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0.72</v>
      </c>
      <c r="BG114" s="33">
        <v>0</v>
      </c>
      <c r="BH114" s="33">
        <v>0</v>
      </c>
      <c r="BI114" s="33">
        <v>0</v>
      </c>
      <c r="BJ114" s="33">
        <v>1.63</v>
      </c>
      <c r="BK114" s="34">
        <f t="shared" si="2"/>
        <v>44.76</v>
      </c>
    </row>
    <row r="115" spans="1:63" x14ac:dyDescent="0.2">
      <c r="A115" s="31"/>
      <c r="B115" s="32" t="s">
        <v>119</v>
      </c>
      <c r="C115" s="33">
        <v>0</v>
      </c>
      <c r="D115" s="33">
        <v>1.85</v>
      </c>
      <c r="E115" s="33">
        <v>0</v>
      </c>
      <c r="F115" s="33">
        <v>0</v>
      </c>
      <c r="G115" s="33">
        <v>0</v>
      </c>
      <c r="H115" s="33">
        <v>0.47</v>
      </c>
      <c r="I115" s="33">
        <v>10.73</v>
      </c>
      <c r="J115" s="33">
        <v>0</v>
      </c>
      <c r="K115" s="33">
        <v>0</v>
      </c>
      <c r="L115" s="33">
        <v>8.58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0.47</v>
      </c>
      <c r="S115" s="33">
        <v>0.14000000000000001</v>
      </c>
      <c r="T115" s="33">
        <v>0</v>
      </c>
      <c r="U115" s="33">
        <v>0</v>
      </c>
      <c r="V115" s="33">
        <v>3.75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0.02</v>
      </c>
      <c r="AC115" s="33">
        <v>0</v>
      </c>
      <c r="AD115" s="33">
        <v>0</v>
      </c>
      <c r="AE115" s="33">
        <v>0</v>
      </c>
      <c r="AF115" s="33">
        <v>0.03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0.01</v>
      </c>
      <c r="AM115" s="33">
        <v>0</v>
      </c>
      <c r="AN115" s="33">
        <v>0</v>
      </c>
      <c r="AO115" s="33">
        <v>0</v>
      </c>
      <c r="AP115" s="33">
        <v>0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2.63</v>
      </c>
      <c r="AW115" s="33">
        <v>3.2</v>
      </c>
      <c r="AX115" s="33">
        <v>0</v>
      </c>
      <c r="AY115" s="33">
        <v>0</v>
      </c>
      <c r="AZ115" s="33">
        <v>15.99</v>
      </c>
      <c r="BA115" s="33">
        <v>0</v>
      </c>
      <c r="BB115" s="33">
        <v>0</v>
      </c>
      <c r="BC115" s="33">
        <v>0</v>
      </c>
      <c r="BD115" s="33">
        <v>0</v>
      </c>
      <c r="BE115" s="33">
        <v>0</v>
      </c>
      <c r="BF115" s="33">
        <v>7.09</v>
      </c>
      <c r="BG115" s="33">
        <v>0.09</v>
      </c>
      <c r="BH115" s="33">
        <v>0</v>
      </c>
      <c r="BI115" s="33">
        <v>0</v>
      </c>
      <c r="BJ115" s="33">
        <v>10.43</v>
      </c>
      <c r="BK115" s="34">
        <f t="shared" si="2"/>
        <v>65.480000000000018</v>
      </c>
    </row>
    <row r="116" spans="1:63" x14ac:dyDescent="0.2">
      <c r="A116" s="31"/>
      <c r="B116" s="32" t="s">
        <v>120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0.24</v>
      </c>
      <c r="I116" s="33">
        <v>23.66</v>
      </c>
      <c r="J116" s="33">
        <v>0</v>
      </c>
      <c r="K116" s="33">
        <v>0</v>
      </c>
      <c r="L116" s="33">
        <v>111.31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0.03</v>
      </c>
      <c r="S116" s="33">
        <v>0</v>
      </c>
      <c r="T116" s="33">
        <v>0</v>
      </c>
      <c r="U116" s="33">
        <v>0</v>
      </c>
      <c r="V116" s="33">
        <v>0.52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>
        <v>0</v>
      </c>
      <c r="AE116" s="33">
        <v>0</v>
      </c>
      <c r="AF116" s="33">
        <v>0.11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</v>
      </c>
      <c r="AM116" s="33">
        <v>0</v>
      </c>
      <c r="AN116" s="33">
        <v>0</v>
      </c>
      <c r="AO116" s="33">
        <v>0</v>
      </c>
      <c r="AP116" s="33">
        <v>0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7.0000000000000007E-2</v>
      </c>
      <c r="AW116" s="33">
        <v>0.53</v>
      </c>
      <c r="AX116" s="33">
        <v>0</v>
      </c>
      <c r="AY116" s="33">
        <v>0</v>
      </c>
      <c r="AZ116" s="33">
        <v>2.9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0.06</v>
      </c>
      <c r="BG116" s="33">
        <v>0</v>
      </c>
      <c r="BH116" s="33">
        <v>0</v>
      </c>
      <c r="BI116" s="33">
        <v>0</v>
      </c>
      <c r="BJ116" s="33">
        <v>0.49</v>
      </c>
      <c r="BK116" s="34">
        <f t="shared" si="2"/>
        <v>139.92000000000004</v>
      </c>
    </row>
    <row r="117" spans="1:63" x14ac:dyDescent="0.2">
      <c r="A117" s="31"/>
      <c r="B117" s="32" t="s">
        <v>121</v>
      </c>
      <c r="C117" s="33">
        <v>0</v>
      </c>
      <c r="D117" s="33">
        <v>1.36</v>
      </c>
      <c r="E117" s="33">
        <v>0</v>
      </c>
      <c r="F117" s="33">
        <v>0</v>
      </c>
      <c r="G117" s="33">
        <v>0</v>
      </c>
      <c r="H117" s="33">
        <v>0.87</v>
      </c>
      <c r="I117" s="33">
        <v>27.07</v>
      </c>
      <c r="J117" s="33">
        <v>0</v>
      </c>
      <c r="K117" s="33">
        <v>0</v>
      </c>
      <c r="L117" s="33">
        <v>20.170000000000002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0.4</v>
      </c>
      <c r="S117" s="33">
        <v>0.03</v>
      </c>
      <c r="T117" s="33">
        <v>0</v>
      </c>
      <c r="U117" s="33">
        <v>0</v>
      </c>
      <c r="V117" s="33">
        <v>2.2400000000000002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0.05</v>
      </c>
      <c r="AC117" s="33">
        <v>0</v>
      </c>
      <c r="AD117" s="33">
        <v>0</v>
      </c>
      <c r="AE117" s="33">
        <v>0</v>
      </c>
      <c r="AF117" s="33">
        <v>0.1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0.02</v>
      </c>
      <c r="AM117" s="33">
        <v>0</v>
      </c>
      <c r="AN117" s="33">
        <v>0</v>
      </c>
      <c r="AO117" s="33">
        <v>0</v>
      </c>
      <c r="AP117" s="33">
        <v>0.06</v>
      </c>
      <c r="AQ117" s="33">
        <v>0</v>
      </c>
      <c r="AR117" s="33">
        <v>0</v>
      </c>
      <c r="AS117" s="33">
        <v>0</v>
      </c>
      <c r="AT117" s="33">
        <v>0</v>
      </c>
      <c r="AU117" s="33">
        <v>0</v>
      </c>
      <c r="AV117" s="33">
        <v>2.16</v>
      </c>
      <c r="AW117" s="33">
        <v>4.26</v>
      </c>
      <c r="AX117" s="33">
        <v>0</v>
      </c>
      <c r="AY117" s="33">
        <v>0</v>
      </c>
      <c r="AZ117" s="33">
        <v>37.869999999999997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4.71</v>
      </c>
      <c r="BG117" s="33">
        <v>0.56999999999999995</v>
      </c>
      <c r="BH117" s="33">
        <v>0</v>
      </c>
      <c r="BI117" s="33">
        <v>0</v>
      </c>
      <c r="BJ117" s="33">
        <v>12.98</v>
      </c>
      <c r="BK117" s="34">
        <f t="shared" si="2"/>
        <v>114.91999999999999</v>
      </c>
    </row>
    <row r="118" spans="1:63" x14ac:dyDescent="0.2">
      <c r="A118" s="31"/>
      <c r="B118" s="32" t="s">
        <v>122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0.22</v>
      </c>
      <c r="I118" s="33">
        <v>11.7</v>
      </c>
      <c r="J118" s="33">
        <v>0</v>
      </c>
      <c r="K118" s="33">
        <v>0</v>
      </c>
      <c r="L118" s="33">
        <v>0.8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0.04</v>
      </c>
      <c r="S118" s="33">
        <v>0</v>
      </c>
      <c r="T118" s="33">
        <v>3.17</v>
      </c>
      <c r="U118" s="33">
        <v>0</v>
      </c>
      <c r="V118" s="33">
        <v>0.9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  <c r="AN118" s="33">
        <v>0</v>
      </c>
      <c r="AO118" s="33">
        <v>0</v>
      </c>
      <c r="AP118" s="33">
        <v>0</v>
      </c>
      <c r="AQ118" s="33">
        <v>0</v>
      </c>
      <c r="AR118" s="33">
        <v>0</v>
      </c>
      <c r="AS118" s="33">
        <v>0</v>
      </c>
      <c r="AT118" s="33">
        <v>0</v>
      </c>
      <c r="AU118" s="33">
        <v>0</v>
      </c>
      <c r="AV118" s="33">
        <v>0.19</v>
      </c>
      <c r="AW118" s="33">
        <v>6.08</v>
      </c>
      <c r="AX118" s="33">
        <v>0</v>
      </c>
      <c r="AY118" s="33">
        <v>0</v>
      </c>
      <c r="AZ118" s="33">
        <v>7.92</v>
      </c>
      <c r="BA118" s="33">
        <v>0</v>
      </c>
      <c r="BB118" s="33">
        <v>0</v>
      </c>
      <c r="BC118" s="33">
        <v>0</v>
      </c>
      <c r="BD118" s="33">
        <v>0</v>
      </c>
      <c r="BE118" s="33">
        <v>0</v>
      </c>
      <c r="BF118" s="33">
        <v>0.09</v>
      </c>
      <c r="BG118" s="33">
        <v>0</v>
      </c>
      <c r="BH118" s="33">
        <v>0</v>
      </c>
      <c r="BI118" s="33">
        <v>0</v>
      </c>
      <c r="BJ118" s="33">
        <v>0.31</v>
      </c>
      <c r="BK118" s="34">
        <f t="shared" si="2"/>
        <v>31.42</v>
      </c>
    </row>
    <row r="119" spans="1:63" x14ac:dyDescent="0.2">
      <c r="A119" s="31"/>
      <c r="B119" s="32" t="s">
        <v>123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  <c r="H119" s="33">
        <v>0.34</v>
      </c>
      <c r="I119" s="33">
        <v>0.08</v>
      </c>
      <c r="J119" s="33">
        <v>0</v>
      </c>
      <c r="K119" s="33">
        <v>0</v>
      </c>
      <c r="L119" s="33">
        <v>2.1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211.19</v>
      </c>
      <c r="S119" s="33">
        <v>0</v>
      </c>
      <c r="T119" s="33">
        <v>0</v>
      </c>
      <c r="U119" s="33">
        <v>0</v>
      </c>
      <c r="V119" s="33">
        <v>0.2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0</v>
      </c>
      <c r="AM119" s="33">
        <v>0</v>
      </c>
      <c r="AN119" s="33">
        <v>0</v>
      </c>
      <c r="AO119" s="33">
        <v>0</v>
      </c>
      <c r="AP119" s="33">
        <v>0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3">
        <v>0.26</v>
      </c>
      <c r="AW119" s="33">
        <v>0.22</v>
      </c>
      <c r="AX119" s="33">
        <v>0</v>
      </c>
      <c r="AY119" s="33">
        <v>0</v>
      </c>
      <c r="AZ119" s="33">
        <v>4.5199999999999996</v>
      </c>
      <c r="BA119" s="33">
        <v>0</v>
      </c>
      <c r="BB119" s="33">
        <v>0</v>
      </c>
      <c r="BC119" s="33">
        <v>0</v>
      </c>
      <c r="BD119" s="33">
        <v>0</v>
      </c>
      <c r="BE119" s="33">
        <v>0</v>
      </c>
      <c r="BF119" s="33">
        <v>0.19</v>
      </c>
      <c r="BG119" s="33">
        <v>0</v>
      </c>
      <c r="BH119" s="33">
        <v>0</v>
      </c>
      <c r="BI119" s="33">
        <v>0</v>
      </c>
      <c r="BJ119" s="33">
        <v>0.39</v>
      </c>
      <c r="BK119" s="34">
        <f t="shared" si="2"/>
        <v>219.48999999999998</v>
      </c>
    </row>
    <row r="120" spans="1:63" x14ac:dyDescent="0.2">
      <c r="A120" s="31"/>
      <c r="B120" s="32" t="s">
        <v>124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0.49</v>
      </c>
      <c r="I120" s="33">
        <v>10.57</v>
      </c>
      <c r="J120" s="33">
        <v>0</v>
      </c>
      <c r="K120" s="33">
        <v>0</v>
      </c>
      <c r="L120" s="33">
        <v>2.52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0.26</v>
      </c>
      <c r="S120" s="33">
        <v>0</v>
      </c>
      <c r="T120" s="33">
        <v>0</v>
      </c>
      <c r="U120" s="33">
        <v>0</v>
      </c>
      <c r="V120" s="33">
        <v>0.98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0.01</v>
      </c>
      <c r="AC120" s="33">
        <v>0</v>
      </c>
      <c r="AD120" s="33">
        <v>0</v>
      </c>
      <c r="AE120" s="33">
        <v>0</v>
      </c>
      <c r="AF120" s="33">
        <v>0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0</v>
      </c>
      <c r="AM120" s="33">
        <v>0</v>
      </c>
      <c r="AN120" s="33">
        <v>0</v>
      </c>
      <c r="AO120" s="33">
        <v>0</v>
      </c>
      <c r="AP120" s="33">
        <v>0</v>
      </c>
      <c r="AQ120" s="33">
        <v>0</v>
      </c>
      <c r="AR120" s="33">
        <v>0</v>
      </c>
      <c r="AS120" s="33">
        <v>0</v>
      </c>
      <c r="AT120" s="33">
        <v>0</v>
      </c>
      <c r="AU120" s="33">
        <v>0</v>
      </c>
      <c r="AV120" s="33">
        <v>1.01</v>
      </c>
      <c r="AW120" s="33">
        <v>3.4</v>
      </c>
      <c r="AX120" s="33">
        <v>0</v>
      </c>
      <c r="AY120" s="33">
        <v>0</v>
      </c>
      <c r="AZ120" s="33">
        <v>14.86</v>
      </c>
      <c r="BA120" s="33">
        <v>0</v>
      </c>
      <c r="BB120" s="33">
        <v>0</v>
      </c>
      <c r="BC120" s="33">
        <v>0</v>
      </c>
      <c r="BD120" s="33">
        <v>0</v>
      </c>
      <c r="BE120" s="33">
        <v>0</v>
      </c>
      <c r="BF120" s="33">
        <v>2.42</v>
      </c>
      <c r="BG120" s="33">
        <v>3.07</v>
      </c>
      <c r="BH120" s="33">
        <v>0</v>
      </c>
      <c r="BI120" s="33">
        <v>0</v>
      </c>
      <c r="BJ120" s="33">
        <v>6.89</v>
      </c>
      <c r="BK120" s="34">
        <f t="shared" si="2"/>
        <v>46.48</v>
      </c>
    </row>
    <row r="121" spans="1:63" x14ac:dyDescent="0.2">
      <c r="A121" s="31"/>
      <c r="B121" s="32" t="s">
        <v>125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0.5</v>
      </c>
      <c r="I121" s="33">
        <v>10.66</v>
      </c>
      <c r="J121" s="33">
        <v>0</v>
      </c>
      <c r="K121" s="33">
        <v>0</v>
      </c>
      <c r="L121" s="33">
        <v>1.96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0.41</v>
      </c>
      <c r="S121" s="33">
        <v>7.86</v>
      </c>
      <c r="T121" s="33">
        <v>0</v>
      </c>
      <c r="U121" s="33">
        <v>0</v>
      </c>
      <c r="V121" s="33">
        <v>0.91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0.01</v>
      </c>
      <c r="AC121" s="33">
        <v>0</v>
      </c>
      <c r="AD121" s="33">
        <v>0</v>
      </c>
      <c r="AE121" s="33">
        <v>0</v>
      </c>
      <c r="AF121" s="33">
        <v>0.03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0</v>
      </c>
      <c r="AM121" s="33">
        <v>0</v>
      </c>
      <c r="AN121" s="33">
        <v>0</v>
      </c>
      <c r="AO121" s="33">
        <v>0</v>
      </c>
      <c r="AP121" s="33">
        <v>0</v>
      </c>
      <c r="AQ121" s="33">
        <v>0</v>
      </c>
      <c r="AR121" s="33">
        <v>0</v>
      </c>
      <c r="AS121" s="33">
        <v>0</v>
      </c>
      <c r="AT121" s="33">
        <v>0</v>
      </c>
      <c r="AU121" s="33">
        <v>0</v>
      </c>
      <c r="AV121" s="33">
        <v>1.17</v>
      </c>
      <c r="AW121" s="33">
        <v>4.1500000000000004</v>
      </c>
      <c r="AX121" s="33">
        <v>0</v>
      </c>
      <c r="AY121" s="33">
        <v>0</v>
      </c>
      <c r="AZ121" s="33">
        <v>15.89</v>
      </c>
      <c r="BA121" s="33">
        <v>0</v>
      </c>
      <c r="BB121" s="33">
        <v>0</v>
      </c>
      <c r="BC121" s="33">
        <v>0</v>
      </c>
      <c r="BD121" s="33">
        <v>0</v>
      </c>
      <c r="BE121" s="33">
        <v>0</v>
      </c>
      <c r="BF121" s="33">
        <v>2.99</v>
      </c>
      <c r="BG121" s="33">
        <v>1.72</v>
      </c>
      <c r="BH121" s="33">
        <v>0</v>
      </c>
      <c r="BI121" s="33">
        <v>0</v>
      </c>
      <c r="BJ121" s="33">
        <v>6.33</v>
      </c>
      <c r="BK121" s="34">
        <f t="shared" si="2"/>
        <v>54.59</v>
      </c>
    </row>
    <row r="122" spans="1:63" x14ac:dyDescent="0.2">
      <c r="A122" s="31"/>
      <c r="B122" s="32" t="s">
        <v>126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0.32</v>
      </c>
      <c r="I122" s="33">
        <v>6.53</v>
      </c>
      <c r="J122" s="33">
        <v>0</v>
      </c>
      <c r="K122" s="33">
        <v>0</v>
      </c>
      <c r="L122" s="33">
        <v>2.9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0.21</v>
      </c>
      <c r="S122" s="33">
        <v>0</v>
      </c>
      <c r="T122" s="33">
        <v>0</v>
      </c>
      <c r="U122" s="33">
        <v>0</v>
      </c>
      <c r="V122" s="33">
        <v>0.34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0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3">
        <v>0</v>
      </c>
      <c r="AM122" s="33">
        <v>0</v>
      </c>
      <c r="AN122" s="33">
        <v>0</v>
      </c>
      <c r="AO122" s="33">
        <v>0</v>
      </c>
      <c r="AP122" s="33">
        <v>0</v>
      </c>
      <c r="AQ122" s="33">
        <v>0</v>
      </c>
      <c r="AR122" s="33">
        <v>0</v>
      </c>
      <c r="AS122" s="33">
        <v>0</v>
      </c>
      <c r="AT122" s="33">
        <v>0</v>
      </c>
      <c r="AU122" s="33">
        <v>0</v>
      </c>
      <c r="AV122" s="33">
        <v>0.77</v>
      </c>
      <c r="AW122" s="33">
        <v>1.1100000000000001</v>
      </c>
      <c r="AX122" s="33">
        <v>0</v>
      </c>
      <c r="AY122" s="33">
        <v>0</v>
      </c>
      <c r="AZ122" s="33">
        <v>10.19</v>
      </c>
      <c r="BA122" s="33">
        <v>0</v>
      </c>
      <c r="BB122" s="33">
        <v>0</v>
      </c>
      <c r="BC122" s="33">
        <v>0</v>
      </c>
      <c r="BD122" s="33">
        <v>0</v>
      </c>
      <c r="BE122" s="33">
        <v>0</v>
      </c>
      <c r="BF122" s="33">
        <v>2.58</v>
      </c>
      <c r="BG122" s="33">
        <v>1.24</v>
      </c>
      <c r="BH122" s="33">
        <v>0</v>
      </c>
      <c r="BI122" s="33">
        <v>0</v>
      </c>
      <c r="BJ122" s="33">
        <v>6.79</v>
      </c>
      <c r="BK122" s="34">
        <f t="shared" si="2"/>
        <v>32.979999999999997</v>
      </c>
    </row>
    <row r="123" spans="1:63" x14ac:dyDescent="0.2">
      <c r="A123" s="31"/>
      <c r="B123" s="32" t="s">
        <v>127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 s="33">
        <v>0.28999999999999998</v>
      </c>
      <c r="I123" s="33">
        <v>5.26</v>
      </c>
      <c r="J123" s="33">
        <v>0</v>
      </c>
      <c r="K123" s="33">
        <v>0</v>
      </c>
      <c r="L123" s="33">
        <v>2.06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0.22</v>
      </c>
      <c r="S123" s="33">
        <v>0.05</v>
      </c>
      <c r="T123" s="33">
        <v>2.06</v>
      </c>
      <c r="U123" s="33">
        <v>0</v>
      </c>
      <c r="V123" s="33">
        <v>0.31</v>
      </c>
      <c r="W123" s="33">
        <v>0</v>
      </c>
      <c r="X123" s="33">
        <v>0</v>
      </c>
      <c r="Y123" s="33">
        <v>0</v>
      </c>
      <c r="Z123" s="33">
        <v>0</v>
      </c>
      <c r="AA123" s="33">
        <v>0</v>
      </c>
      <c r="AB123" s="33">
        <v>0</v>
      </c>
      <c r="AC123" s="33">
        <v>0.02</v>
      </c>
      <c r="AD123" s="33">
        <v>0</v>
      </c>
      <c r="AE123" s="33">
        <v>0</v>
      </c>
      <c r="AF123" s="33">
        <v>0</v>
      </c>
      <c r="AG123" s="33">
        <v>0</v>
      </c>
      <c r="AH123" s="33">
        <v>0</v>
      </c>
      <c r="AI123" s="33">
        <v>0</v>
      </c>
      <c r="AJ123" s="33">
        <v>0</v>
      </c>
      <c r="AK123" s="33">
        <v>0</v>
      </c>
      <c r="AL123" s="33">
        <v>0</v>
      </c>
      <c r="AM123" s="33">
        <v>0</v>
      </c>
      <c r="AN123" s="33">
        <v>0</v>
      </c>
      <c r="AO123" s="33">
        <v>0</v>
      </c>
      <c r="AP123" s="33">
        <v>0</v>
      </c>
      <c r="AQ123" s="33">
        <v>0</v>
      </c>
      <c r="AR123" s="33">
        <v>0</v>
      </c>
      <c r="AS123" s="33">
        <v>0</v>
      </c>
      <c r="AT123" s="33">
        <v>0</v>
      </c>
      <c r="AU123" s="33">
        <v>0</v>
      </c>
      <c r="AV123" s="33">
        <v>0.65</v>
      </c>
      <c r="AW123" s="33">
        <v>1.73</v>
      </c>
      <c r="AX123" s="33">
        <v>0</v>
      </c>
      <c r="AY123" s="33">
        <v>0</v>
      </c>
      <c r="AZ123" s="33">
        <v>7.91</v>
      </c>
      <c r="BA123" s="33">
        <v>0</v>
      </c>
      <c r="BB123" s="33">
        <v>0</v>
      </c>
      <c r="BC123" s="33">
        <v>0</v>
      </c>
      <c r="BD123" s="33">
        <v>0</v>
      </c>
      <c r="BE123" s="33">
        <v>0</v>
      </c>
      <c r="BF123" s="33">
        <v>1.29</v>
      </c>
      <c r="BG123" s="33">
        <v>1.44</v>
      </c>
      <c r="BH123" s="33">
        <v>0</v>
      </c>
      <c r="BI123" s="33">
        <v>0</v>
      </c>
      <c r="BJ123" s="33">
        <v>6.88</v>
      </c>
      <c r="BK123" s="34">
        <f t="shared" si="2"/>
        <v>30.17</v>
      </c>
    </row>
    <row r="124" spans="1:63" x14ac:dyDescent="0.2">
      <c r="A124" s="31"/>
      <c r="B124" s="32" t="s">
        <v>128</v>
      </c>
      <c r="C124" s="33">
        <v>0</v>
      </c>
      <c r="D124" s="33">
        <v>5.13</v>
      </c>
      <c r="E124" s="33">
        <v>0</v>
      </c>
      <c r="F124" s="33">
        <v>0</v>
      </c>
      <c r="G124" s="33">
        <v>0</v>
      </c>
      <c r="H124" s="33">
        <v>0.21</v>
      </c>
      <c r="I124" s="33">
        <v>5.13</v>
      </c>
      <c r="J124" s="33">
        <v>0</v>
      </c>
      <c r="K124" s="33">
        <v>0</v>
      </c>
      <c r="L124" s="33">
        <v>2.0699999999999998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0.33</v>
      </c>
      <c r="S124" s="33">
        <v>0</v>
      </c>
      <c r="T124" s="33">
        <v>1.03</v>
      </c>
      <c r="U124" s="33">
        <v>0</v>
      </c>
      <c r="V124" s="33">
        <v>0.56000000000000005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>
        <v>0</v>
      </c>
      <c r="AE124" s="33">
        <v>0</v>
      </c>
      <c r="AF124" s="33">
        <v>0.03</v>
      </c>
      <c r="AG124" s="33">
        <v>0</v>
      </c>
      <c r="AH124" s="33">
        <v>0</v>
      </c>
      <c r="AI124" s="33">
        <v>0</v>
      </c>
      <c r="AJ124" s="33">
        <v>0</v>
      </c>
      <c r="AK124" s="33">
        <v>0</v>
      </c>
      <c r="AL124" s="33">
        <v>0</v>
      </c>
      <c r="AM124" s="33">
        <v>0</v>
      </c>
      <c r="AN124" s="33">
        <v>0</v>
      </c>
      <c r="AO124" s="33">
        <v>0</v>
      </c>
      <c r="AP124" s="33">
        <v>0</v>
      </c>
      <c r="AQ124" s="33">
        <v>0</v>
      </c>
      <c r="AR124" s="33">
        <v>0</v>
      </c>
      <c r="AS124" s="33">
        <v>0</v>
      </c>
      <c r="AT124" s="33">
        <v>0</v>
      </c>
      <c r="AU124" s="33">
        <v>0</v>
      </c>
      <c r="AV124" s="33">
        <v>0.73</v>
      </c>
      <c r="AW124" s="33">
        <v>0.15</v>
      </c>
      <c r="AX124" s="33">
        <v>0</v>
      </c>
      <c r="AY124" s="33">
        <v>0</v>
      </c>
      <c r="AZ124" s="33">
        <v>3.77</v>
      </c>
      <c r="BA124" s="33">
        <v>0</v>
      </c>
      <c r="BB124" s="33">
        <v>0</v>
      </c>
      <c r="BC124" s="33">
        <v>0</v>
      </c>
      <c r="BD124" s="33">
        <v>0</v>
      </c>
      <c r="BE124" s="33">
        <v>0</v>
      </c>
      <c r="BF124" s="33">
        <v>1.34</v>
      </c>
      <c r="BG124" s="33">
        <v>1.54</v>
      </c>
      <c r="BH124" s="33">
        <v>0</v>
      </c>
      <c r="BI124" s="33">
        <v>0</v>
      </c>
      <c r="BJ124" s="33">
        <v>2.69</v>
      </c>
      <c r="BK124" s="34">
        <f t="shared" si="2"/>
        <v>24.71</v>
      </c>
    </row>
    <row r="125" spans="1:63" ht="13.5" thickBot="1" x14ac:dyDescent="0.25">
      <c r="A125" s="31"/>
      <c r="B125" s="32" t="s">
        <v>129</v>
      </c>
      <c r="C125" s="33">
        <v>0</v>
      </c>
      <c r="D125" s="33">
        <v>0</v>
      </c>
      <c r="E125" s="33">
        <v>0</v>
      </c>
      <c r="F125" s="33">
        <v>0</v>
      </c>
      <c r="G125" s="33">
        <v>0</v>
      </c>
      <c r="H125" s="33">
        <v>0.33</v>
      </c>
      <c r="I125" s="33">
        <v>5.63</v>
      </c>
      <c r="J125" s="33">
        <v>0</v>
      </c>
      <c r="K125" s="33">
        <v>0</v>
      </c>
      <c r="L125" s="33">
        <v>2.35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0.16</v>
      </c>
      <c r="S125" s="33">
        <v>0</v>
      </c>
      <c r="T125" s="33">
        <v>0</v>
      </c>
      <c r="U125" s="33">
        <v>0</v>
      </c>
      <c r="V125" s="33">
        <v>2.73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0.05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0</v>
      </c>
      <c r="AM125" s="33">
        <v>0</v>
      </c>
      <c r="AN125" s="33">
        <v>0</v>
      </c>
      <c r="AO125" s="33">
        <v>0</v>
      </c>
      <c r="AP125" s="33">
        <v>0</v>
      </c>
      <c r="AQ125" s="33">
        <v>0</v>
      </c>
      <c r="AR125" s="33">
        <v>0</v>
      </c>
      <c r="AS125" s="33">
        <v>0</v>
      </c>
      <c r="AT125" s="33">
        <v>0</v>
      </c>
      <c r="AU125" s="33">
        <v>0</v>
      </c>
      <c r="AV125" s="33">
        <v>0.67</v>
      </c>
      <c r="AW125" s="33">
        <v>3.1</v>
      </c>
      <c r="AX125" s="33">
        <v>0</v>
      </c>
      <c r="AY125" s="33">
        <v>0</v>
      </c>
      <c r="AZ125" s="33">
        <v>4.41</v>
      </c>
      <c r="BA125" s="33">
        <v>0</v>
      </c>
      <c r="BB125" s="33">
        <v>0</v>
      </c>
      <c r="BC125" s="33">
        <v>0</v>
      </c>
      <c r="BD125" s="33">
        <v>0</v>
      </c>
      <c r="BE125" s="33">
        <v>0</v>
      </c>
      <c r="BF125" s="33">
        <v>1.38</v>
      </c>
      <c r="BG125" s="33">
        <v>0.95</v>
      </c>
      <c r="BH125" s="33">
        <v>0</v>
      </c>
      <c r="BI125" s="33">
        <v>0</v>
      </c>
      <c r="BJ125" s="33">
        <v>1.97</v>
      </c>
      <c r="BK125" s="34">
        <f t="shared" si="2"/>
        <v>23.729999999999997</v>
      </c>
    </row>
    <row r="126" spans="1:63" ht="13.5" thickBot="1" x14ac:dyDescent="0.25">
      <c r="A126" s="38"/>
      <c r="B126" s="39" t="s">
        <v>130</v>
      </c>
      <c r="C126" s="40">
        <f t="shared" ref="C126:BK126" si="3">SUM(C21:C125)</f>
        <v>0</v>
      </c>
      <c r="D126" s="40">
        <f t="shared" si="3"/>
        <v>135.32000000000002</v>
      </c>
      <c r="E126" s="40">
        <f t="shared" si="3"/>
        <v>0</v>
      </c>
      <c r="F126" s="40">
        <f t="shared" si="3"/>
        <v>0</v>
      </c>
      <c r="G126" s="40">
        <f t="shared" si="3"/>
        <v>0</v>
      </c>
      <c r="H126" s="40">
        <f t="shared" si="3"/>
        <v>69.869999999999976</v>
      </c>
      <c r="I126" s="40">
        <f t="shared" si="3"/>
        <v>3552.21</v>
      </c>
      <c r="J126" s="40">
        <f t="shared" si="3"/>
        <v>16.349999999999998</v>
      </c>
      <c r="K126" s="40">
        <f t="shared" si="3"/>
        <v>0</v>
      </c>
      <c r="L126" s="40">
        <f t="shared" si="3"/>
        <v>1301.9899999999996</v>
      </c>
      <c r="M126" s="40">
        <f t="shared" si="3"/>
        <v>0</v>
      </c>
      <c r="N126" s="40">
        <f t="shared" si="3"/>
        <v>0</v>
      </c>
      <c r="O126" s="40">
        <f t="shared" si="3"/>
        <v>0</v>
      </c>
      <c r="P126" s="40">
        <f t="shared" si="3"/>
        <v>0</v>
      </c>
      <c r="Q126" s="40">
        <f t="shared" si="3"/>
        <v>0</v>
      </c>
      <c r="R126" s="40">
        <f t="shared" si="3"/>
        <v>233.13</v>
      </c>
      <c r="S126" s="40">
        <f t="shared" si="3"/>
        <v>224.23999999999998</v>
      </c>
      <c r="T126" s="40">
        <f t="shared" si="3"/>
        <v>153.99000000000004</v>
      </c>
      <c r="U126" s="40">
        <f t="shared" si="3"/>
        <v>0</v>
      </c>
      <c r="V126" s="40">
        <f t="shared" si="3"/>
        <v>265.96999999999997</v>
      </c>
      <c r="W126" s="40">
        <f t="shared" si="3"/>
        <v>0</v>
      </c>
      <c r="X126" s="40">
        <f t="shared" si="3"/>
        <v>0</v>
      </c>
      <c r="Y126" s="40">
        <f t="shared" si="3"/>
        <v>0</v>
      </c>
      <c r="Z126" s="40">
        <f t="shared" si="3"/>
        <v>0</v>
      </c>
      <c r="AA126" s="40">
        <f t="shared" si="3"/>
        <v>0</v>
      </c>
      <c r="AB126" s="40">
        <f t="shared" si="3"/>
        <v>1.2600000000000007</v>
      </c>
      <c r="AC126" s="40">
        <f t="shared" si="3"/>
        <v>2.2800000000000002</v>
      </c>
      <c r="AD126" s="40">
        <f t="shared" si="3"/>
        <v>0.16</v>
      </c>
      <c r="AE126" s="40">
        <f t="shared" si="3"/>
        <v>0</v>
      </c>
      <c r="AF126" s="40">
        <f t="shared" si="3"/>
        <v>14.969999999999995</v>
      </c>
      <c r="AG126" s="40">
        <f t="shared" si="3"/>
        <v>0</v>
      </c>
      <c r="AH126" s="40">
        <f t="shared" si="3"/>
        <v>0</v>
      </c>
      <c r="AI126" s="40">
        <f t="shared" si="3"/>
        <v>0</v>
      </c>
      <c r="AJ126" s="40">
        <f t="shared" si="3"/>
        <v>0</v>
      </c>
      <c r="AK126" s="40">
        <f t="shared" si="3"/>
        <v>0</v>
      </c>
      <c r="AL126" s="40">
        <f t="shared" si="3"/>
        <v>0.45000000000000012</v>
      </c>
      <c r="AM126" s="40">
        <f t="shared" si="3"/>
        <v>33.979999999999997</v>
      </c>
      <c r="AN126" s="40">
        <f t="shared" si="3"/>
        <v>0</v>
      </c>
      <c r="AO126" s="40">
        <f t="shared" si="3"/>
        <v>0</v>
      </c>
      <c r="AP126" s="40">
        <f t="shared" si="3"/>
        <v>0.96</v>
      </c>
      <c r="AQ126" s="40">
        <f t="shared" si="3"/>
        <v>0</v>
      </c>
      <c r="AR126" s="40">
        <f t="shared" si="3"/>
        <v>0</v>
      </c>
      <c r="AS126" s="40">
        <f t="shared" si="3"/>
        <v>0</v>
      </c>
      <c r="AT126" s="40">
        <f t="shared" si="3"/>
        <v>0</v>
      </c>
      <c r="AU126" s="40">
        <f t="shared" si="3"/>
        <v>0</v>
      </c>
      <c r="AV126" s="40">
        <f t="shared" si="3"/>
        <v>183.75999999999991</v>
      </c>
      <c r="AW126" s="40">
        <f t="shared" si="3"/>
        <v>805.64000000000033</v>
      </c>
      <c r="AX126" s="40">
        <f t="shared" si="3"/>
        <v>4.7200000000000006</v>
      </c>
      <c r="AY126" s="40">
        <f t="shared" si="3"/>
        <v>0</v>
      </c>
      <c r="AZ126" s="40">
        <f t="shared" si="3"/>
        <v>2292.5399999999995</v>
      </c>
      <c r="BA126" s="40">
        <f t="shared" si="3"/>
        <v>0</v>
      </c>
      <c r="BB126" s="40">
        <f t="shared" si="3"/>
        <v>0</v>
      </c>
      <c r="BC126" s="40">
        <f t="shared" si="3"/>
        <v>0</v>
      </c>
      <c r="BD126" s="40">
        <f t="shared" si="3"/>
        <v>0</v>
      </c>
      <c r="BE126" s="40">
        <f t="shared" si="3"/>
        <v>0</v>
      </c>
      <c r="BF126" s="40">
        <f t="shared" si="3"/>
        <v>216.69000000000014</v>
      </c>
      <c r="BG126" s="40">
        <f t="shared" si="3"/>
        <v>124.36999999999999</v>
      </c>
      <c r="BH126" s="40">
        <f t="shared" si="3"/>
        <v>22.670000000000005</v>
      </c>
      <c r="BI126" s="40">
        <f t="shared" si="3"/>
        <v>0</v>
      </c>
      <c r="BJ126" s="40">
        <f t="shared" si="3"/>
        <v>487.30000000000007</v>
      </c>
      <c r="BK126" s="45">
        <f t="shared" si="3"/>
        <v>10144.819999999996</v>
      </c>
    </row>
    <row r="127" spans="1:63" ht="13.5" thickBot="1" x14ac:dyDescent="0.25">
      <c r="A127" s="46" t="s">
        <v>131</v>
      </c>
      <c r="B127" s="47" t="s">
        <v>132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  <c r="AG127" s="33">
        <v>0</v>
      </c>
      <c r="AH127" s="33">
        <v>0</v>
      </c>
      <c r="AI127" s="33">
        <v>0</v>
      </c>
      <c r="AJ127" s="33">
        <v>0</v>
      </c>
      <c r="AK127" s="33">
        <v>0</v>
      </c>
      <c r="AL127" s="33">
        <v>0</v>
      </c>
      <c r="AM127" s="33">
        <v>0</v>
      </c>
      <c r="AN127" s="33">
        <v>0</v>
      </c>
      <c r="AO127" s="33">
        <v>0</v>
      </c>
      <c r="AP127" s="33">
        <v>0</v>
      </c>
      <c r="AQ127" s="33">
        <v>0</v>
      </c>
      <c r="AR127" s="33">
        <v>0</v>
      </c>
      <c r="AS127" s="33">
        <v>0</v>
      </c>
      <c r="AT127" s="33">
        <v>0</v>
      </c>
      <c r="AU127" s="33">
        <v>0</v>
      </c>
      <c r="AV127" s="33">
        <v>0</v>
      </c>
      <c r="AW127" s="33">
        <v>0</v>
      </c>
      <c r="AX127" s="33">
        <v>0</v>
      </c>
      <c r="AY127" s="33">
        <v>0</v>
      </c>
      <c r="AZ127" s="33">
        <v>0</v>
      </c>
      <c r="BA127" s="33">
        <v>0</v>
      </c>
      <c r="BB127" s="33">
        <v>0</v>
      </c>
      <c r="BC127" s="33">
        <v>0</v>
      </c>
      <c r="BD127" s="33">
        <v>0</v>
      </c>
      <c r="BE127" s="33">
        <v>0</v>
      </c>
      <c r="BF127" s="33">
        <v>0</v>
      </c>
      <c r="BG127" s="33">
        <v>0</v>
      </c>
      <c r="BH127" s="33">
        <v>0</v>
      </c>
      <c r="BI127" s="33">
        <v>0</v>
      </c>
      <c r="BJ127" s="33">
        <v>0</v>
      </c>
      <c r="BK127" s="34">
        <f t="shared" si="2"/>
        <v>0</v>
      </c>
    </row>
    <row r="128" spans="1:63" ht="13.5" thickBot="1" x14ac:dyDescent="0.25">
      <c r="A128" s="48"/>
      <c r="B128" s="39" t="s">
        <v>133</v>
      </c>
      <c r="C128" s="40">
        <f>SUM(C127)</f>
        <v>0</v>
      </c>
      <c r="D128" s="40">
        <f t="shared" ref="D128:BJ128" si="4">SUM(D127)</f>
        <v>0</v>
      </c>
      <c r="E128" s="40">
        <f t="shared" si="4"/>
        <v>0</v>
      </c>
      <c r="F128" s="40">
        <f t="shared" si="4"/>
        <v>0</v>
      </c>
      <c r="G128" s="40">
        <f t="shared" si="4"/>
        <v>0</v>
      </c>
      <c r="H128" s="40">
        <f t="shared" si="4"/>
        <v>0</v>
      </c>
      <c r="I128" s="40">
        <f t="shared" si="4"/>
        <v>0</v>
      </c>
      <c r="J128" s="40">
        <f t="shared" si="4"/>
        <v>0</v>
      </c>
      <c r="K128" s="40">
        <f t="shared" si="4"/>
        <v>0</v>
      </c>
      <c r="L128" s="40">
        <f t="shared" si="4"/>
        <v>0</v>
      </c>
      <c r="M128" s="40">
        <f t="shared" si="4"/>
        <v>0</v>
      </c>
      <c r="N128" s="40">
        <f t="shared" si="4"/>
        <v>0</v>
      </c>
      <c r="O128" s="40">
        <f t="shared" si="4"/>
        <v>0</v>
      </c>
      <c r="P128" s="40">
        <f t="shared" si="4"/>
        <v>0</v>
      </c>
      <c r="Q128" s="40">
        <f t="shared" si="4"/>
        <v>0</v>
      </c>
      <c r="R128" s="40">
        <f t="shared" si="4"/>
        <v>0</v>
      </c>
      <c r="S128" s="40">
        <f t="shared" si="4"/>
        <v>0</v>
      </c>
      <c r="T128" s="40">
        <f t="shared" si="4"/>
        <v>0</v>
      </c>
      <c r="U128" s="40">
        <f t="shared" si="4"/>
        <v>0</v>
      </c>
      <c r="V128" s="40">
        <f t="shared" si="4"/>
        <v>0</v>
      </c>
      <c r="W128" s="40">
        <f t="shared" si="4"/>
        <v>0</v>
      </c>
      <c r="X128" s="40">
        <f t="shared" si="4"/>
        <v>0</v>
      </c>
      <c r="Y128" s="40">
        <f t="shared" si="4"/>
        <v>0</v>
      </c>
      <c r="Z128" s="40">
        <f t="shared" si="4"/>
        <v>0</v>
      </c>
      <c r="AA128" s="40">
        <f t="shared" si="4"/>
        <v>0</v>
      </c>
      <c r="AB128" s="40">
        <f t="shared" si="4"/>
        <v>0</v>
      </c>
      <c r="AC128" s="40">
        <f t="shared" si="4"/>
        <v>0</v>
      </c>
      <c r="AD128" s="40">
        <f t="shared" si="4"/>
        <v>0</v>
      </c>
      <c r="AE128" s="40">
        <f t="shared" si="4"/>
        <v>0</v>
      </c>
      <c r="AF128" s="40">
        <f t="shared" si="4"/>
        <v>0</v>
      </c>
      <c r="AG128" s="40">
        <f t="shared" si="4"/>
        <v>0</v>
      </c>
      <c r="AH128" s="40">
        <f t="shared" si="4"/>
        <v>0</v>
      </c>
      <c r="AI128" s="40">
        <f t="shared" si="4"/>
        <v>0</v>
      </c>
      <c r="AJ128" s="40">
        <f t="shared" si="4"/>
        <v>0</v>
      </c>
      <c r="AK128" s="40">
        <f t="shared" si="4"/>
        <v>0</v>
      </c>
      <c r="AL128" s="40">
        <f t="shared" si="4"/>
        <v>0</v>
      </c>
      <c r="AM128" s="40">
        <f t="shared" si="4"/>
        <v>0</v>
      </c>
      <c r="AN128" s="40">
        <f t="shared" si="4"/>
        <v>0</v>
      </c>
      <c r="AO128" s="40">
        <f t="shared" si="4"/>
        <v>0</v>
      </c>
      <c r="AP128" s="40">
        <f t="shared" si="4"/>
        <v>0</v>
      </c>
      <c r="AQ128" s="40">
        <f t="shared" si="4"/>
        <v>0</v>
      </c>
      <c r="AR128" s="40">
        <f t="shared" si="4"/>
        <v>0</v>
      </c>
      <c r="AS128" s="40">
        <f t="shared" si="4"/>
        <v>0</v>
      </c>
      <c r="AT128" s="40">
        <f t="shared" si="4"/>
        <v>0</v>
      </c>
      <c r="AU128" s="40">
        <f t="shared" si="4"/>
        <v>0</v>
      </c>
      <c r="AV128" s="40">
        <f t="shared" si="4"/>
        <v>0</v>
      </c>
      <c r="AW128" s="40">
        <f t="shared" si="4"/>
        <v>0</v>
      </c>
      <c r="AX128" s="40">
        <f t="shared" si="4"/>
        <v>0</v>
      </c>
      <c r="AY128" s="40">
        <f t="shared" si="4"/>
        <v>0</v>
      </c>
      <c r="AZ128" s="40">
        <f t="shared" si="4"/>
        <v>0</v>
      </c>
      <c r="BA128" s="40">
        <f t="shared" si="4"/>
        <v>0</v>
      </c>
      <c r="BB128" s="40">
        <f t="shared" si="4"/>
        <v>0</v>
      </c>
      <c r="BC128" s="40">
        <f t="shared" si="4"/>
        <v>0</v>
      </c>
      <c r="BD128" s="40">
        <f t="shared" si="4"/>
        <v>0</v>
      </c>
      <c r="BE128" s="40">
        <f t="shared" si="4"/>
        <v>0</v>
      </c>
      <c r="BF128" s="40">
        <f t="shared" si="4"/>
        <v>0</v>
      </c>
      <c r="BG128" s="40">
        <f t="shared" si="4"/>
        <v>0</v>
      </c>
      <c r="BH128" s="40">
        <f t="shared" si="4"/>
        <v>0</v>
      </c>
      <c r="BI128" s="40">
        <f t="shared" si="4"/>
        <v>0</v>
      </c>
      <c r="BJ128" s="40">
        <f t="shared" si="4"/>
        <v>0</v>
      </c>
      <c r="BK128" s="40">
        <v>0</v>
      </c>
    </row>
    <row r="129" spans="1:63" ht="13.5" thickBot="1" x14ac:dyDescent="0.25">
      <c r="A129" s="46" t="s">
        <v>134</v>
      </c>
      <c r="B129" s="47" t="s">
        <v>135</v>
      </c>
      <c r="C129" s="33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0</v>
      </c>
      <c r="AA129" s="33">
        <v>0</v>
      </c>
      <c r="AB129" s="33">
        <v>0</v>
      </c>
      <c r="AC129" s="33">
        <v>0</v>
      </c>
      <c r="AD129" s="33">
        <v>0</v>
      </c>
      <c r="AE129" s="33">
        <v>0</v>
      </c>
      <c r="AF129" s="33">
        <v>0</v>
      </c>
      <c r="AG129" s="33">
        <v>0</v>
      </c>
      <c r="AH129" s="33">
        <v>0</v>
      </c>
      <c r="AI129" s="33">
        <v>0</v>
      </c>
      <c r="AJ129" s="33">
        <v>0</v>
      </c>
      <c r="AK129" s="33">
        <v>0</v>
      </c>
      <c r="AL129" s="33">
        <v>0</v>
      </c>
      <c r="AM129" s="33">
        <v>0</v>
      </c>
      <c r="AN129" s="33">
        <v>0</v>
      </c>
      <c r="AO129" s="33">
        <v>0</v>
      </c>
      <c r="AP129" s="33">
        <v>0</v>
      </c>
      <c r="AQ129" s="33">
        <v>0</v>
      </c>
      <c r="AR129" s="33">
        <v>0</v>
      </c>
      <c r="AS129" s="33">
        <v>0</v>
      </c>
      <c r="AT129" s="33">
        <v>0</v>
      </c>
      <c r="AU129" s="33">
        <v>0</v>
      </c>
      <c r="AV129" s="33">
        <v>0</v>
      </c>
      <c r="AW129" s="33">
        <v>0</v>
      </c>
      <c r="AX129" s="33">
        <v>0</v>
      </c>
      <c r="AY129" s="33">
        <v>0</v>
      </c>
      <c r="AZ129" s="33">
        <v>0</v>
      </c>
      <c r="BA129" s="33">
        <v>0</v>
      </c>
      <c r="BB129" s="33">
        <v>0</v>
      </c>
      <c r="BC129" s="33">
        <v>0</v>
      </c>
      <c r="BD129" s="33">
        <v>0</v>
      </c>
      <c r="BE129" s="33">
        <v>0</v>
      </c>
      <c r="BF129" s="33">
        <v>0</v>
      </c>
      <c r="BG129" s="33">
        <v>0</v>
      </c>
      <c r="BH129" s="33">
        <v>0</v>
      </c>
      <c r="BI129" s="33">
        <v>0</v>
      </c>
      <c r="BJ129" s="33">
        <v>0</v>
      </c>
      <c r="BK129" s="34">
        <f>SUM(C129:BJ129)</f>
        <v>0</v>
      </c>
    </row>
    <row r="130" spans="1:63" ht="13.5" thickBot="1" x14ac:dyDescent="0.25">
      <c r="A130" s="48"/>
      <c r="B130" s="39" t="s">
        <v>136</v>
      </c>
      <c r="C130" s="40">
        <f t="shared" ref="C130:BJ130" si="5">SUM(C129)</f>
        <v>0</v>
      </c>
      <c r="D130" s="40">
        <f t="shared" si="5"/>
        <v>0</v>
      </c>
      <c r="E130" s="40">
        <f t="shared" si="5"/>
        <v>0</v>
      </c>
      <c r="F130" s="40">
        <f t="shared" si="5"/>
        <v>0</v>
      </c>
      <c r="G130" s="40">
        <f t="shared" si="5"/>
        <v>0</v>
      </c>
      <c r="H130" s="40">
        <f t="shared" si="5"/>
        <v>0</v>
      </c>
      <c r="I130" s="40">
        <f t="shared" si="5"/>
        <v>0</v>
      </c>
      <c r="J130" s="40">
        <f t="shared" si="5"/>
        <v>0</v>
      </c>
      <c r="K130" s="40">
        <f t="shared" si="5"/>
        <v>0</v>
      </c>
      <c r="L130" s="40">
        <f t="shared" si="5"/>
        <v>0</v>
      </c>
      <c r="M130" s="40">
        <f t="shared" si="5"/>
        <v>0</v>
      </c>
      <c r="N130" s="40">
        <f t="shared" si="5"/>
        <v>0</v>
      </c>
      <c r="O130" s="40">
        <f t="shared" si="5"/>
        <v>0</v>
      </c>
      <c r="P130" s="40">
        <f t="shared" si="5"/>
        <v>0</v>
      </c>
      <c r="Q130" s="40">
        <f t="shared" si="5"/>
        <v>0</v>
      </c>
      <c r="R130" s="40">
        <f t="shared" si="5"/>
        <v>0</v>
      </c>
      <c r="S130" s="40">
        <f t="shared" si="5"/>
        <v>0</v>
      </c>
      <c r="T130" s="40">
        <f t="shared" si="5"/>
        <v>0</v>
      </c>
      <c r="U130" s="40">
        <f t="shared" si="5"/>
        <v>0</v>
      </c>
      <c r="V130" s="40">
        <f t="shared" si="5"/>
        <v>0</v>
      </c>
      <c r="W130" s="40">
        <f t="shared" si="5"/>
        <v>0</v>
      </c>
      <c r="X130" s="40">
        <f t="shared" si="5"/>
        <v>0</v>
      </c>
      <c r="Y130" s="40">
        <f t="shared" si="5"/>
        <v>0</v>
      </c>
      <c r="Z130" s="40">
        <f t="shared" si="5"/>
        <v>0</v>
      </c>
      <c r="AA130" s="40">
        <f t="shared" si="5"/>
        <v>0</v>
      </c>
      <c r="AB130" s="40">
        <f t="shared" si="5"/>
        <v>0</v>
      </c>
      <c r="AC130" s="40">
        <f t="shared" si="5"/>
        <v>0</v>
      </c>
      <c r="AD130" s="40">
        <f t="shared" si="5"/>
        <v>0</v>
      </c>
      <c r="AE130" s="40">
        <f t="shared" si="5"/>
        <v>0</v>
      </c>
      <c r="AF130" s="40">
        <f t="shared" si="5"/>
        <v>0</v>
      </c>
      <c r="AG130" s="40">
        <f t="shared" si="5"/>
        <v>0</v>
      </c>
      <c r="AH130" s="40">
        <f t="shared" si="5"/>
        <v>0</v>
      </c>
      <c r="AI130" s="40">
        <f t="shared" si="5"/>
        <v>0</v>
      </c>
      <c r="AJ130" s="40">
        <f t="shared" si="5"/>
        <v>0</v>
      </c>
      <c r="AK130" s="40">
        <f t="shared" si="5"/>
        <v>0</v>
      </c>
      <c r="AL130" s="40">
        <f t="shared" si="5"/>
        <v>0</v>
      </c>
      <c r="AM130" s="40">
        <f t="shared" si="5"/>
        <v>0</v>
      </c>
      <c r="AN130" s="40">
        <f t="shared" si="5"/>
        <v>0</v>
      </c>
      <c r="AO130" s="40">
        <f t="shared" si="5"/>
        <v>0</v>
      </c>
      <c r="AP130" s="40">
        <f t="shared" si="5"/>
        <v>0</v>
      </c>
      <c r="AQ130" s="40">
        <f t="shared" si="5"/>
        <v>0</v>
      </c>
      <c r="AR130" s="40">
        <f t="shared" si="5"/>
        <v>0</v>
      </c>
      <c r="AS130" s="40">
        <f t="shared" si="5"/>
        <v>0</v>
      </c>
      <c r="AT130" s="40">
        <f t="shared" si="5"/>
        <v>0</v>
      </c>
      <c r="AU130" s="40">
        <f t="shared" si="5"/>
        <v>0</v>
      </c>
      <c r="AV130" s="40">
        <f t="shared" si="5"/>
        <v>0</v>
      </c>
      <c r="AW130" s="40">
        <f t="shared" si="5"/>
        <v>0</v>
      </c>
      <c r="AX130" s="40">
        <f t="shared" si="5"/>
        <v>0</v>
      </c>
      <c r="AY130" s="40">
        <f t="shared" si="5"/>
        <v>0</v>
      </c>
      <c r="AZ130" s="40">
        <f t="shared" si="5"/>
        <v>0</v>
      </c>
      <c r="BA130" s="40">
        <f t="shared" si="5"/>
        <v>0</v>
      </c>
      <c r="BB130" s="40">
        <f t="shared" si="5"/>
        <v>0</v>
      </c>
      <c r="BC130" s="40">
        <f t="shared" si="5"/>
        <v>0</v>
      </c>
      <c r="BD130" s="40">
        <f t="shared" si="5"/>
        <v>0</v>
      </c>
      <c r="BE130" s="40">
        <f t="shared" si="5"/>
        <v>0</v>
      </c>
      <c r="BF130" s="40">
        <f t="shared" si="5"/>
        <v>0</v>
      </c>
      <c r="BG130" s="40">
        <f t="shared" si="5"/>
        <v>0</v>
      </c>
      <c r="BH130" s="40">
        <f t="shared" si="5"/>
        <v>0</v>
      </c>
      <c r="BI130" s="40">
        <f t="shared" si="5"/>
        <v>0</v>
      </c>
      <c r="BJ130" s="40">
        <f t="shared" si="5"/>
        <v>0</v>
      </c>
      <c r="BK130" s="40">
        <v>0</v>
      </c>
    </row>
    <row r="131" spans="1:63" x14ac:dyDescent="0.2">
      <c r="A131" s="41" t="s">
        <v>137</v>
      </c>
      <c r="B131" s="42" t="s">
        <v>138</v>
      </c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34"/>
    </row>
    <row r="132" spans="1:63" x14ac:dyDescent="0.2">
      <c r="A132" s="49"/>
      <c r="B132" s="50" t="s">
        <v>139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34.39</v>
      </c>
      <c r="I132" s="51">
        <v>0</v>
      </c>
      <c r="J132" s="51">
        <v>0</v>
      </c>
      <c r="K132" s="51">
        <v>0</v>
      </c>
      <c r="L132" s="51">
        <v>0.16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27.91</v>
      </c>
      <c r="S132" s="51">
        <v>0</v>
      </c>
      <c r="T132" s="51">
        <v>0</v>
      </c>
      <c r="U132" s="51">
        <v>0</v>
      </c>
      <c r="V132" s="51">
        <v>0.09</v>
      </c>
      <c r="W132" s="51">
        <v>0</v>
      </c>
      <c r="X132" s="51">
        <v>0</v>
      </c>
      <c r="Y132" s="51">
        <v>0</v>
      </c>
      <c r="Z132" s="51">
        <v>0</v>
      </c>
      <c r="AA132" s="51">
        <v>0</v>
      </c>
      <c r="AB132" s="51">
        <v>8.48</v>
      </c>
      <c r="AC132" s="51">
        <v>0</v>
      </c>
      <c r="AD132" s="51">
        <v>0</v>
      </c>
      <c r="AE132" s="51">
        <v>0</v>
      </c>
      <c r="AF132" s="51">
        <v>0.02</v>
      </c>
      <c r="AG132" s="51">
        <v>0</v>
      </c>
      <c r="AH132" s="51">
        <v>0</v>
      </c>
      <c r="AI132" s="51">
        <v>0</v>
      </c>
      <c r="AJ132" s="51">
        <v>0</v>
      </c>
      <c r="AK132" s="51">
        <v>0</v>
      </c>
      <c r="AL132" s="51">
        <v>4.92</v>
      </c>
      <c r="AM132" s="51">
        <v>0</v>
      </c>
      <c r="AN132" s="51">
        <v>0</v>
      </c>
      <c r="AO132" s="51">
        <v>0</v>
      </c>
      <c r="AP132" s="51">
        <v>0</v>
      </c>
      <c r="AQ132" s="51">
        <v>0</v>
      </c>
      <c r="AR132" s="51">
        <v>0</v>
      </c>
      <c r="AS132" s="51">
        <v>0</v>
      </c>
      <c r="AT132" s="51">
        <v>0</v>
      </c>
      <c r="AU132" s="51">
        <v>0</v>
      </c>
      <c r="AV132" s="51">
        <v>1756.58</v>
      </c>
      <c r="AW132" s="51">
        <v>0.8</v>
      </c>
      <c r="AX132" s="51">
        <v>0</v>
      </c>
      <c r="AY132" s="51">
        <v>0</v>
      </c>
      <c r="AZ132" s="51">
        <v>9.1999999999999993</v>
      </c>
      <c r="BA132" s="51">
        <v>0</v>
      </c>
      <c r="BB132" s="51">
        <v>0</v>
      </c>
      <c r="BC132" s="51">
        <v>0</v>
      </c>
      <c r="BD132" s="51">
        <v>0</v>
      </c>
      <c r="BE132" s="51">
        <v>0</v>
      </c>
      <c r="BF132" s="51">
        <v>2372.87</v>
      </c>
      <c r="BG132" s="51">
        <v>0.99</v>
      </c>
      <c r="BH132" s="51">
        <v>0</v>
      </c>
      <c r="BI132" s="51">
        <v>0</v>
      </c>
      <c r="BJ132" s="51">
        <v>6.29</v>
      </c>
      <c r="BK132" s="34">
        <f t="shared" ref="BK132:BK170" si="6">SUM(C132:BJ132)</f>
        <v>4222.7</v>
      </c>
    </row>
    <row r="133" spans="1:63" x14ac:dyDescent="0.2">
      <c r="A133" s="52"/>
      <c r="B133" s="53" t="s">
        <v>140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20.89</v>
      </c>
      <c r="I133" s="54">
        <v>0</v>
      </c>
      <c r="J133" s="54">
        <v>0</v>
      </c>
      <c r="K133" s="54">
        <v>0</v>
      </c>
      <c r="L133" s="54">
        <v>1.85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107.74</v>
      </c>
      <c r="S133" s="54">
        <v>0</v>
      </c>
      <c r="T133" s="54">
        <v>0</v>
      </c>
      <c r="U133" s="54">
        <v>0</v>
      </c>
      <c r="V133" s="54">
        <v>10.7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5.44</v>
      </c>
      <c r="AC133" s="54">
        <v>0</v>
      </c>
      <c r="AD133" s="54">
        <v>0</v>
      </c>
      <c r="AE133" s="54">
        <v>0</v>
      </c>
      <c r="AF133" s="54">
        <v>0.56000000000000005</v>
      </c>
      <c r="AG133" s="54">
        <v>0</v>
      </c>
      <c r="AH133" s="54">
        <v>0</v>
      </c>
      <c r="AI133" s="54">
        <v>0</v>
      </c>
      <c r="AJ133" s="54">
        <v>0</v>
      </c>
      <c r="AK133" s="54">
        <v>0</v>
      </c>
      <c r="AL133" s="54">
        <v>2.66</v>
      </c>
      <c r="AM133" s="54">
        <v>0</v>
      </c>
      <c r="AN133" s="54">
        <v>0</v>
      </c>
      <c r="AO133" s="54">
        <v>0</v>
      </c>
      <c r="AP133" s="54">
        <v>0.77</v>
      </c>
      <c r="AQ133" s="54">
        <v>0</v>
      </c>
      <c r="AR133" s="54">
        <v>0</v>
      </c>
      <c r="AS133" s="54">
        <v>0</v>
      </c>
      <c r="AT133" s="54">
        <v>0</v>
      </c>
      <c r="AU133" s="54">
        <v>0</v>
      </c>
      <c r="AV133" s="54">
        <v>937.81</v>
      </c>
      <c r="AW133" s="54">
        <v>0.03</v>
      </c>
      <c r="AX133" s="54">
        <v>0</v>
      </c>
      <c r="AY133" s="54">
        <v>0</v>
      </c>
      <c r="AZ133" s="54">
        <v>67.8</v>
      </c>
      <c r="BA133" s="54">
        <v>0</v>
      </c>
      <c r="BB133" s="54">
        <v>0</v>
      </c>
      <c r="BC133" s="54">
        <v>0</v>
      </c>
      <c r="BD133" s="54">
        <v>0</v>
      </c>
      <c r="BE133" s="54">
        <v>0</v>
      </c>
      <c r="BF133" s="54">
        <v>2260.25</v>
      </c>
      <c r="BG133" s="54">
        <v>0.04</v>
      </c>
      <c r="BH133" s="54">
        <v>0</v>
      </c>
      <c r="BI133" s="54">
        <v>0</v>
      </c>
      <c r="BJ133" s="54">
        <v>84.56</v>
      </c>
      <c r="BK133" s="34">
        <f t="shared" si="6"/>
        <v>3501.1</v>
      </c>
    </row>
    <row r="134" spans="1:63" x14ac:dyDescent="0.2">
      <c r="A134" s="52"/>
      <c r="B134" s="53" t="s">
        <v>141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41.52</v>
      </c>
      <c r="I134" s="54">
        <v>0</v>
      </c>
      <c r="J134" s="54">
        <v>0</v>
      </c>
      <c r="K134" s="54">
        <v>0</v>
      </c>
      <c r="L134" s="54">
        <v>11.54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25.07</v>
      </c>
      <c r="S134" s="54">
        <v>0.02</v>
      </c>
      <c r="T134" s="54">
        <v>0</v>
      </c>
      <c r="U134" s="54">
        <v>0</v>
      </c>
      <c r="V134" s="54">
        <v>4.42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93.34</v>
      </c>
      <c r="AC134" s="54">
        <v>0</v>
      </c>
      <c r="AD134" s="54">
        <v>0</v>
      </c>
      <c r="AE134" s="54">
        <v>0</v>
      </c>
      <c r="AF134" s="54">
        <v>2.23</v>
      </c>
      <c r="AG134" s="54">
        <v>0</v>
      </c>
      <c r="AH134" s="54">
        <v>0</v>
      </c>
      <c r="AI134" s="54">
        <v>0</v>
      </c>
      <c r="AJ134" s="54">
        <v>0</v>
      </c>
      <c r="AK134" s="54">
        <v>0</v>
      </c>
      <c r="AL134" s="54">
        <v>465.93</v>
      </c>
      <c r="AM134" s="54">
        <v>0</v>
      </c>
      <c r="AN134" s="54">
        <v>0</v>
      </c>
      <c r="AO134" s="54">
        <v>0</v>
      </c>
      <c r="AP134" s="54">
        <v>0.15</v>
      </c>
      <c r="AQ134" s="54">
        <v>0</v>
      </c>
      <c r="AR134" s="54">
        <v>0</v>
      </c>
      <c r="AS134" s="54">
        <v>0</v>
      </c>
      <c r="AT134" s="54">
        <v>0</v>
      </c>
      <c r="AU134" s="54">
        <v>0</v>
      </c>
      <c r="AV134" s="54">
        <v>724.7</v>
      </c>
      <c r="AW134" s="54">
        <v>0.89</v>
      </c>
      <c r="AX134" s="54">
        <v>0</v>
      </c>
      <c r="AY134" s="54">
        <v>0</v>
      </c>
      <c r="AZ134" s="54">
        <v>175.53</v>
      </c>
      <c r="BA134" s="54">
        <v>0</v>
      </c>
      <c r="BB134" s="54">
        <v>0</v>
      </c>
      <c r="BC134" s="54">
        <v>0</v>
      </c>
      <c r="BD134" s="54">
        <v>0</v>
      </c>
      <c r="BE134" s="54">
        <v>0</v>
      </c>
      <c r="BF134" s="54">
        <v>1003.75</v>
      </c>
      <c r="BG134" s="54">
        <v>1.31</v>
      </c>
      <c r="BH134" s="54">
        <v>0</v>
      </c>
      <c r="BI134" s="54">
        <v>0</v>
      </c>
      <c r="BJ134" s="54">
        <v>147.24</v>
      </c>
      <c r="BK134" s="34">
        <f t="shared" si="6"/>
        <v>2697.6400000000003</v>
      </c>
    </row>
    <row r="135" spans="1:63" x14ac:dyDescent="0.2">
      <c r="A135" s="52"/>
      <c r="B135" s="53" t="s">
        <v>142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6.12</v>
      </c>
      <c r="I135" s="54">
        <v>17.760000000000002</v>
      </c>
      <c r="J135" s="54">
        <v>0</v>
      </c>
      <c r="K135" s="54">
        <v>0</v>
      </c>
      <c r="L135" s="54">
        <v>24.72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2.2799999999999998</v>
      </c>
      <c r="S135" s="54">
        <v>0.35</v>
      </c>
      <c r="T135" s="54">
        <v>0</v>
      </c>
      <c r="U135" s="54">
        <v>0</v>
      </c>
      <c r="V135" s="54">
        <v>2.6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0.41</v>
      </c>
      <c r="AC135" s="54">
        <v>0.21</v>
      </c>
      <c r="AD135" s="54">
        <v>0</v>
      </c>
      <c r="AE135" s="54">
        <v>0</v>
      </c>
      <c r="AF135" s="54">
        <v>1.4</v>
      </c>
      <c r="AG135" s="54">
        <v>0</v>
      </c>
      <c r="AH135" s="54">
        <v>0</v>
      </c>
      <c r="AI135" s="54">
        <v>0</v>
      </c>
      <c r="AJ135" s="54">
        <v>0</v>
      </c>
      <c r="AK135" s="54">
        <v>0</v>
      </c>
      <c r="AL135" s="54">
        <v>0.17</v>
      </c>
      <c r="AM135" s="54">
        <v>0</v>
      </c>
      <c r="AN135" s="54">
        <v>0</v>
      </c>
      <c r="AO135" s="54">
        <v>0</v>
      </c>
      <c r="AP135" s="54">
        <v>0.03</v>
      </c>
      <c r="AQ135" s="54">
        <v>0</v>
      </c>
      <c r="AR135" s="54">
        <v>0</v>
      </c>
      <c r="AS135" s="54">
        <v>0</v>
      </c>
      <c r="AT135" s="54">
        <v>0</v>
      </c>
      <c r="AU135" s="54">
        <v>0</v>
      </c>
      <c r="AV135" s="54">
        <v>87.61</v>
      </c>
      <c r="AW135" s="54">
        <v>163.19999999999999</v>
      </c>
      <c r="AX135" s="54">
        <v>17.239999999999998</v>
      </c>
      <c r="AY135" s="54">
        <v>0</v>
      </c>
      <c r="AZ135" s="54">
        <v>140.31</v>
      </c>
      <c r="BA135" s="54">
        <v>0</v>
      </c>
      <c r="BB135" s="54">
        <v>1.04</v>
      </c>
      <c r="BC135" s="54">
        <v>0</v>
      </c>
      <c r="BD135" s="54">
        <v>0</v>
      </c>
      <c r="BE135" s="54">
        <v>0</v>
      </c>
      <c r="BF135" s="54">
        <v>77.81</v>
      </c>
      <c r="BG135" s="54">
        <v>16.940000000000001</v>
      </c>
      <c r="BH135" s="54">
        <v>1.58</v>
      </c>
      <c r="BI135" s="54">
        <v>0</v>
      </c>
      <c r="BJ135" s="54">
        <v>27.79</v>
      </c>
      <c r="BK135" s="34">
        <f t="shared" si="6"/>
        <v>589.57000000000005</v>
      </c>
    </row>
    <row r="136" spans="1:63" x14ac:dyDescent="0.2">
      <c r="A136" s="52"/>
      <c r="B136" s="53" t="s">
        <v>143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9.89</v>
      </c>
      <c r="I136" s="54">
        <v>548.79999999999995</v>
      </c>
      <c r="J136" s="54">
        <v>1</v>
      </c>
      <c r="K136" s="54">
        <v>0</v>
      </c>
      <c r="L136" s="54">
        <v>224.58</v>
      </c>
      <c r="M136" s="54">
        <v>0</v>
      </c>
      <c r="N136" s="54">
        <v>4.01</v>
      </c>
      <c r="O136" s="54">
        <v>0</v>
      </c>
      <c r="P136" s="54">
        <v>0</v>
      </c>
      <c r="Q136" s="54">
        <v>0</v>
      </c>
      <c r="R136" s="54">
        <v>3.9</v>
      </c>
      <c r="S136" s="54">
        <v>18.96</v>
      </c>
      <c r="T136" s="54">
        <v>10.97</v>
      </c>
      <c r="U136" s="54">
        <v>0</v>
      </c>
      <c r="V136" s="54">
        <v>13.9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0.53</v>
      </c>
      <c r="AC136" s="54">
        <v>0</v>
      </c>
      <c r="AD136" s="54">
        <v>0</v>
      </c>
      <c r="AE136" s="54">
        <v>0</v>
      </c>
      <c r="AF136" s="54">
        <v>9.27</v>
      </c>
      <c r="AG136" s="54">
        <v>0</v>
      </c>
      <c r="AH136" s="54">
        <v>0</v>
      </c>
      <c r="AI136" s="54">
        <v>0</v>
      </c>
      <c r="AJ136" s="54">
        <v>0</v>
      </c>
      <c r="AK136" s="54">
        <v>0</v>
      </c>
      <c r="AL136" s="54">
        <v>0.19</v>
      </c>
      <c r="AM136" s="54">
        <v>0</v>
      </c>
      <c r="AN136" s="54">
        <v>0</v>
      </c>
      <c r="AO136" s="54">
        <v>0</v>
      </c>
      <c r="AP136" s="54">
        <v>0.23</v>
      </c>
      <c r="AQ136" s="54">
        <v>0</v>
      </c>
      <c r="AR136" s="54">
        <v>0</v>
      </c>
      <c r="AS136" s="54">
        <v>0</v>
      </c>
      <c r="AT136" s="54">
        <v>0</v>
      </c>
      <c r="AU136" s="54">
        <v>0</v>
      </c>
      <c r="AV136" s="54">
        <v>45.39</v>
      </c>
      <c r="AW136" s="54">
        <v>331.7</v>
      </c>
      <c r="AX136" s="54">
        <v>9.65</v>
      </c>
      <c r="AY136" s="54">
        <v>0</v>
      </c>
      <c r="AZ136" s="54">
        <v>890.24</v>
      </c>
      <c r="BA136" s="54">
        <v>0</v>
      </c>
      <c r="BB136" s="54">
        <v>0</v>
      </c>
      <c r="BC136" s="54">
        <v>0</v>
      </c>
      <c r="BD136" s="54">
        <v>0</v>
      </c>
      <c r="BE136" s="54">
        <v>0</v>
      </c>
      <c r="BF136" s="54">
        <v>29.1</v>
      </c>
      <c r="BG136" s="54">
        <v>29.46</v>
      </c>
      <c r="BH136" s="54">
        <v>0.11</v>
      </c>
      <c r="BI136" s="54">
        <v>0</v>
      </c>
      <c r="BJ136" s="54">
        <v>68.349999999999994</v>
      </c>
      <c r="BK136" s="34">
        <f t="shared" si="6"/>
        <v>2250.23</v>
      </c>
    </row>
    <row r="137" spans="1:63" x14ac:dyDescent="0.2">
      <c r="A137" s="52"/>
      <c r="B137" s="53" t="s">
        <v>144</v>
      </c>
      <c r="C137" s="54">
        <v>0</v>
      </c>
      <c r="D137" s="54">
        <v>52.47</v>
      </c>
      <c r="E137" s="54">
        <v>0</v>
      </c>
      <c r="F137" s="54">
        <v>0</v>
      </c>
      <c r="G137" s="54">
        <v>0</v>
      </c>
      <c r="H137" s="54">
        <v>17.43</v>
      </c>
      <c r="I137" s="54">
        <v>340.87</v>
      </c>
      <c r="J137" s="54">
        <v>22.26</v>
      </c>
      <c r="K137" s="54">
        <v>0</v>
      </c>
      <c r="L137" s="54">
        <v>228.93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7.73</v>
      </c>
      <c r="S137" s="54">
        <v>32.22</v>
      </c>
      <c r="T137" s="54">
        <v>22.98</v>
      </c>
      <c r="U137" s="54">
        <v>0</v>
      </c>
      <c r="V137" s="54">
        <v>61.54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0.3</v>
      </c>
      <c r="AC137" s="54">
        <v>5.3</v>
      </c>
      <c r="AD137" s="54">
        <v>0</v>
      </c>
      <c r="AE137" s="54">
        <v>0</v>
      </c>
      <c r="AF137" s="54">
        <v>3.45</v>
      </c>
      <c r="AG137" s="54">
        <v>0</v>
      </c>
      <c r="AH137" s="54">
        <v>0</v>
      </c>
      <c r="AI137" s="54">
        <v>0</v>
      </c>
      <c r="AJ137" s="54">
        <v>0</v>
      </c>
      <c r="AK137" s="54">
        <v>0</v>
      </c>
      <c r="AL137" s="54">
        <v>0.23</v>
      </c>
      <c r="AM137" s="54">
        <v>0</v>
      </c>
      <c r="AN137" s="54">
        <v>0</v>
      </c>
      <c r="AO137" s="54">
        <v>0</v>
      </c>
      <c r="AP137" s="54">
        <v>0.18</v>
      </c>
      <c r="AQ137" s="54">
        <v>0</v>
      </c>
      <c r="AR137" s="54">
        <v>0</v>
      </c>
      <c r="AS137" s="54">
        <v>0</v>
      </c>
      <c r="AT137" s="54">
        <v>0</v>
      </c>
      <c r="AU137" s="54">
        <v>0</v>
      </c>
      <c r="AV137" s="54">
        <v>30.76</v>
      </c>
      <c r="AW137" s="54">
        <v>961.74</v>
      </c>
      <c r="AX137" s="54">
        <v>0</v>
      </c>
      <c r="AY137" s="54">
        <v>0</v>
      </c>
      <c r="AZ137" s="54">
        <v>465.07</v>
      </c>
      <c r="BA137" s="54">
        <v>0</v>
      </c>
      <c r="BB137" s="54">
        <v>0</v>
      </c>
      <c r="BC137" s="54">
        <v>0</v>
      </c>
      <c r="BD137" s="54">
        <v>0</v>
      </c>
      <c r="BE137" s="54">
        <v>0</v>
      </c>
      <c r="BF137" s="54">
        <v>15.85</v>
      </c>
      <c r="BG137" s="54">
        <v>39.24</v>
      </c>
      <c r="BH137" s="54">
        <v>4.4800000000000004</v>
      </c>
      <c r="BI137" s="54">
        <v>0</v>
      </c>
      <c r="BJ137" s="54">
        <v>106.36</v>
      </c>
      <c r="BK137" s="34">
        <f t="shared" si="6"/>
        <v>2419.39</v>
      </c>
    </row>
    <row r="138" spans="1:63" x14ac:dyDescent="0.2">
      <c r="A138" s="52"/>
      <c r="B138" s="53" t="s">
        <v>145</v>
      </c>
      <c r="C138" s="54">
        <v>0</v>
      </c>
      <c r="D138" s="54">
        <v>11.06</v>
      </c>
      <c r="E138" s="54">
        <v>0</v>
      </c>
      <c r="F138" s="54">
        <v>0</v>
      </c>
      <c r="G138" s="54">
        <v>0</v>
      </c>
      <c r="H138" s="54">
        <v>29.15</v>
      </c>
      <c r="I138" s="54">
        <v>122.72</v>
      </c>
      <c r="J138" s="54">
        <v>3.59</v>
      </c>
      <c r="K138" s="54">
        <v>0</v>
      </c>
      <c r="L138" s="54">
        <v>132.69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26.37</v>
      </c>
      <c r="S138" s="54">
        <v>22.66</v>
      </c>
      <c r="T138" s="54">
        <v>46.75</v>
      </c>
      <c r="U138" s="54">
        <v>0</v>
      </c>
      <c r="V138" s="54">
        <v>52.44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0.85</v>
      </c>
      <c r="AC138" s="54">
        <v>0</v>
      </c>
      <c r="AD138" s="54">
        <v>2.96</v>
      </c>
      <c r="AE138" s="54">
        <v>0</v>
      </c>
      <c r="AF138" s="54">
        <v>3.96</v>
      </c>
      <c r="AG138" s="54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0.68</v>
      </c>
      <c r="AM138" s="54">
        <v>0.06</v>
      </c>
      <c r="AN138" s="54">
        <v>0</v>
      </c>
      <c r="AO138" s="54">
        <v>0</v>
      </c>
      <c r="AP138" s="54">
        <v>0.5</v>
      </c>
      <c r="AQ138" s="54">
        <v>0</v>
      </c>
      <c r="AR138" s="54">
        <v>0</v>
      </c>
      <c r="AS138" s="54">
        <v>0</v>
      </c>
      <c r="AT138" s="54">
        <v>0</v>
      </c>
      <c r="AU138" s="54">
        <v>0</v>
      </c>
      <c r="AV138" s="54">
        <v>164</v>
      </c>
      <c r="AW138" s="54">
        <v>443.28</v>
      </c>
      <c r="AX138" s="54">
        <v>4.59</v>
      </c>
      <c r="AY138" s="54">
        <v>0</v>
      </c>
      <c r="AZ138" s="54">
        <v>677.63</v>
      </c>
      <c r="BA138" s="54">
        <v>0</v>
      </c>
      <c r="BB138" s="54">
        <v>0</v>
      </c>
      <c r="BC138" s="54">
        <v>0</v>
      </c>
      <c r="BD138" s="54">
        <v>0</v>
      </c>
      <c r="BE138" s="54">
        <v>0</v>
      </c>
      <c r="BF138" s="54">
        <v>312.48</v>
      </c>
      <c r="BG138" s="54">
        <v>144.77000000000001</v>
      </c>
      <c r="BH138" s="54">
        <v>122.53</v>
      </c>
      <c r="BI138" s="54">
        <v>0</v>
      </c>
      <c r="BJ138" s="54">
        <v>496.06</v>
      </c>
      <c r="BK138" s="34">
        <f t="shared" si="6"/>
        <v>2821.78</v>
      </c>
    </row>
    <row r="139" spans="1:63" x14ac:dyDescent="0.2">
      <c r="A139" s="52"/>
      <c r="B139" s="53" t="s">
        <v>146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11.95</v>
      </c>
      <c r="I139" s="54">
        <v>65.17</v>
      </c>
      <c r="J139" s="54">
        <v>10.53</v>
      </c>
      <c r="K139" s="54">
        <v>0</v>
      </c>
      <c r="L139" s="54">
        <v>33.770000000000003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8.85</v>
      </c>
      <c r="S139" s="54">
        <v>14.3</v>
      </c>
      <c r="T139" s="54">
        <v>0</v>
      </c>
      <c r="U139" s="54">
        <v>0</v>
      </c>
      <c r="V139" s="54">
        <v>17.93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2.4</v>
      </c>
      <c r="AC139" s="54">
        <v>2.15</v>
      </c>
      <c r="AD139" s="54">
        <v>0</v>
      </c>
      <c r="AE139" s="54">
        <v>0</v>
      </c>
      <c r="AF139" s="54">
        <v>7.64</v>
      </c>
      <c r="AG139" s="54">
        <v>0</v>
      </c>
      <c r="AH139" s="54">
        <v>0</v>
      </c>
      <c r="AI139" s="54">
        <v>0</v>
      </c>
      <c r="AJ139" s="54">
        <v>0</v>
      </c>
      <c r="AK139" s="54">
        <v>0</v>
      </c>
      <c r="AL139" s="54">
        <v>1.01</v>
      </c>
      <c r="AM139" s="54">
        <v>0</v>
      </c>
      <c r="AN139" s="54">
        <v>0</v>
      </c>
      <c r="AO139" s="54">
        <v>0</v>
      </c>
      <c r="AP139" s="54">
        <v>0.93</v>
      </c>
      <c r="AQ139" s="54">
        <v>0</v>
      </c>
      <c r="AR139" s="54">
        <v>0</v>
      </c>
      <c r="AS139" s="54">
        <v>0</v>
      </c>
      <c r="AT139" s="54">
        <v>0</v>
      </c>
      <c r="AU139" s="54">
        <v>0</v>
      </c>
      <c r="AV139" s="54">
        <v>193.52</v>
      </c>
      <c r="AW139" s="54">
        <v>510.07</v>
      </c>
      <c r="AX139" s="54">
        <v>1.97</v>
      </c>
      <c r="AY139" s="54">
        <v>0</v>
      </c>
      <c r="AZ139" s="54">
        <v>422.8</v>
      </c>
      <c r="BA139" s="54">
        <v>0</v>
      </c>
      <c r="BB139" s="54">
        <v>0</v>
      </c>
      <c r="BC139" s="54">
        <v>0</v>
      </c>
      <c r="BD139" s="54">
        <v>0</v>
      </c>
      <c r="BE139" s="54">
        <v>0</v>
      </c>
      <c r="BF139" s="54">
        <v>358.91</v>
      </c>
      <c r="BG139" s="54">
        <v>218.43</v>
      </c>
      <c r="BH139" s="54">
        <v>6.79</v>
      </c>
      <c r="BI139" s="54">
        <v>0</v>
      </c>
      <c r="BJ139" s="54">
        <v>471.55</v>
      </c>
      <c r="BK139" s="34">
        <f t="shared" si="6"/>
        <v>2360.67</v>
      </c>
    </row>
    <row r="140" spans="1:63" x14ac:dyDescent="0.2">
      <c r="A140" s="52"/>
      <c r="B140" s="53" t="s">
        <v>147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17.2</v>
      </c>
      <c r="I140" s="54">
        <v>49.57</v>
      </c>
      <c r="J140" s="54">
        <v>0</v>
      </c>
      <c r="K140" s="54">
        <v>0</v>
      </c>
      <c r="L140" s="54">
        <v>38.68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6.15</v>
      </c>
      <c r="S140" s="54">
        <v>4.54</v>
      </c>
      <c r="T140" s="54">
        <v>0.7</v>
      </c>
      <c r="U140" s="54">
        <v>0</v>
      </c>
      <c r="V140" s="54">
        <v>9.5500000000000007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0.09</v>
      </c>
      <c r="AC140" s="54">
        <v>0</v>
      </c>
      <c r="AD140" s="54">
        <v>3.19</v>
      </c>
      <c r="AE140" s="54">
        <v>0</v>
      </c>
      <c r="AF140" s="54">
        <v>0.98</v>
      </c>
      <c r="AG140" s="54">
        <v>0</v>
      </c>
      <c r="AH140" s="54">
        <v>0</v>
      </c>
      <c r="AI140" s="54">
        <v>0</v>
      </c>
      <c r="AJ140" s="54">
        <v>0</v>
      </c>
      <c r="AK140" s="54">
        <v>0</v>
      </c>
      <c r="AL140" s="54">
        <v>0.05</v>
      </c>
      <c r="AM140" s="54">
        <v>0</v>
      </c>
      <c r="AN140" s="54">
        <v>0</v>
      </c>
      <c r="AO140" s="54">
        <v>0</v>
      </c>
      <c r="AP140" s="54">
        <v>0</v>
      </c>
      <c r="AQ140" s="54">
        <v>0</v>
      </c>
      <c r="AR140" s="54">
        <v>0</v>
      </c>
      <c r="AS140" s="54">
        <v>0</v>
      </c>
      <c r="AT140" s="54">
        <v>0</v>
      </c>
      <c r="AU140" s="54">
        <v>0</v>
      </c>
      <c r="AV140" s="54">
        <v>39.35</v>
      </c>
      <c r="AW140" s="54">
        <v>94.15</v>
      </c>
      <c r="AX140" s="54">
        <v>35.770000000000003</v>
      </c>
      <c r="AY140" s="54">
        <v>0</v>
      </c>
      <c r="AZ140" s="54">
        <v>213.94</v>
      </c>
      <c r="BA140" s="54">
        <v>0</v>
      </c>
      <c r="BB140" s="54">
        <v>0</v>
      </c>
      <c r="BC140" s="54">
        <v>0</v>
      </c>
      <c r="BD140" s="54">
        <v>0</v>
      </c>
      <c r="BE140" s="54">
        <v>0</v>
      </c>
      <c r="BF140" s="54">
        <v>20.399999999999999</v>
      </c>
      <c r="BG140" s="54">
        <v>2.54</v>
      </c>
      <c r="BH140" s="54">
        <v>4.0999999999999996</v>
      </c>
      <c r="BI140" s="54">
        <v>0</v>
      </c>
      <c r="BJ140" s="54">
        <v>43.05</v>
      </c>
      <c r="BK140" s="34">
        <f t="shared" si="6"/>
        <v>584</v>
      </c>
    </row>
    <row r="141" spans="1:63" x14ac:dyDescent="0.2">
      <c r="A141" s="52"/>
      <c r="B141" s="53" t="s">
        <v>148</v>
      </c>
      <c r="C141" s="54">
        <v>0</v>
      </c>
      <c r="D141" s="54">
        <v>1.45</v>
      </c>
      <c r="E141" s="54">
        <v>0</v>
      </c>
      <c r="F141" s="54">
        <v>0</v>
      </c>
      <c r="G141" s="54">
        <v>0</v>
      </c>
      <c r="H141" s="54">
        <v>15.68</v>
      </c>
      <c r="I141" s="54">
        <v>263.64</v>
      </c>
      <c r="J141" s="54">
        <v>2.89</v>
      </c>
      <c r="K141" s="54">
        <v>0</v>
      </c>
      <c r="L141" s="54">
        <v>184.05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9.14</v>
      </c>
      <c r="S141" s="54">
        <v>20.93</v>
      </c>
      <c r="T141" s="54">
        <v>0.67</v>
      </c>
      <c r="U141" s="54">
        <v>0</v>
      </c>
      <c r="V141" s="54">
        <v>26.55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0.73</v>
      </c>
      <c r="AC141" s="54">
        <v>0.24</v>
      </c>
      <c r="AD141" s="54">
        <v>0</v>
      </c>
      <c r="AE141" s="54">
        <v>0</v>
      </c>
      <c r="AF141" s="54">
        <v>7.55</v>
      </c>
      <c r="AG141" s="54">
        <v>0</v>
      </c>
      <c r="AH141" s="54">
        <v>0</v>
      </c>
      <c r="AI141" s="54">
        <v>0</v>
      </c>
      <c r="AJ141" s="54">
        <v>0</v>
      </c>
      <c r="AK141" s="54">
        <v>0</v>
      </c>
      <c r="AL141" s="54">
        <v>0.23</v>
      </c>
      <c r="AM141" s="54">
        <v>0.01</v>
      </c>
      <c r="AN141" s="54">
        <v>0</v>
      </c>
      <c r="AO141" s="54">
        <v>0</v>
      </c>
      <c r="AP141" s="54">
        <v>0.42</v>
      </c>
      <c r="AQ141" s="54">
        <v>0</v>
      </c>
      <c r="AR141" s="54">
        <v>0</v>
      </c>
      <c r="AS141" s="54">
        <v>0</v>
      </c>
      <c r="AT141" s="54">
        <v>0</v>
      </c>
      <c r="AU141" s="54">
        <v>0</v>
      </c>
      <c r="AV141" s="54">
        <v>121.75</v>
      </c>
      <c r="AW141" s="54">
        <v>550.94000000000005</v>
      </c>
      <c r="AX141" s="54">
        <v>13.09</v>
      </c>
      <c r="AY141" s="54">
        <v>0</v>
      </c>
      <c r="AZ141" s="54">
        <v>1365.91</v>
      </c>
      <c r="BA141" s="54">
        <v>0</v>
      </c>
      <c r="BB141" s="54">
        <v>0</v>
      </c>
      <c r="BC141" s="54">
        <v>0</v>
      </c>
      <c r="BD141" s="54">
        <v>0</v>
      </c>
      <c r="BE141" s="54">
        <v>0</v>
      </c>
      <c r="BF141" s="54">
        <v>170.42</v>
      </c>
      <c r="BG141" s="54">
        <v>55.72</v>
      </c>
      <c r="BH141" s="54">
        <v>28.56</v>
      </c>
      <c r="BI141" s="54">
        <v>0</v>
      </c>
      <c r="BJ141" s="54">
        <v>293.44</v>
      </c>
      <c r="BK141" s="34">
        <f t="shared" si="6"/>
        <v>3134.0099999999998</v>
      </c>
    </row>
    <row r="142" spans="1:63" x14ac:dyDescent="0.2">
      <c r="A142" s="52"/>
      <c r="B142" s="53" t="s">
        <v>149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6.52</v>
      </c>
      <c r="I142" s="54">
        <v>46.7</v>
      </c>
      <c r="J142" s="54">
        <v>0.12</v>
      </c>
      <c r="K142" s="54">
        <v>0</v>
      </c>
      <c r="L142" s="54">
        <v>22.51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2.39</v>
      </c>
      <c r="S142" s="54">
        <v>0.01</v>
      </c>
      <c r="T142" s="54">
        <v>0.26</v>
      </c>
      <c r="U142" s="54">
        <v>0</v>
      </c>
      <c r="V142" s="54">
        <v>3.85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0.1</v>
      </c>
      <c r="AC142" s="54">
        <v>0</v>
      </c>
      <c r="AD142" s="54">
        <v>0</v>
      </c>
      <c r="AE142" s="54">
        <v>0</v>
      </c>
      <c r="AF142" s="54">
        <v>2.14</v>
      </c>
      <c r="AG142" s="54">
        <v>0</v>
      </c>
      <c r="AH142" s="54">
        <v>0</v>
      </c>
      <c r="AI142" s="54">
        <v>0</v>
      </c>
      <c r="AJ142" s="54">
        <v>0</v>
      </c>
      <c r="AK142" s="54">
        <v>0</v>
      </c>
      <c r="AL142" s="54">
        <v>0.08</v>
      </c>
      <c r="AM142" s="54">
        <v>0</v>
      </c>
      <c r="AN142" s="54">
        <v>0</v>
      </c>
      <c r="AO142" s="54">
        <v>0</v>
      </c>
      <c r="AP142" s="54">
        <v>0.32</v>
      </c>
      <c r="AQ142" s="54">
        <v>0</v>
      </c>
      <c r="AR142" s="54">
        <v>0</v>
      </c>
      <c r="AS142" s="54">
        <v>0</v>
      </c>
      <c r="AT142" s="54">
        <v>0</v>
      </c>
      <c r="AU142" s="54">
        <v>0</v>
      </c>
      <c r="AV142" s="54">
        <v>8.8800000000000008</v>
      </c>
      <c r="AW142" s="54">
        <v>22.2</v>
      </c>
      <c r="AX142" s="54">
        <v>0</v>
      </c>
      <c r="AY142" s="54">
        <v>0</v>
      </c>
      <c r="AZ142" s="54">
        <v>36.869999999999997</v>
      </c>
      <c r="BA142" s="54">
        <v>0</v>
      </c>
      <c r="BB142" s="54">
        <v>0</v>
      </c>
      <c r="BC142" s="54">
        <v>0</v>
      </c>
      <c r="BD142" s="54">
        <v>0</v>
      </c>
      <c r="BE142" s="54">
        <v>0</v>
      </c>
      <c r="BF142" s="54">
        <v>4.3600000000000003</v>
      </c>
      <c r="BG142" s="54">
        <v>1.3</v>
      </c>
      <c r="BH142" s="54">
        <v>0</v>
      </c>
      <c r="BI142" s="54">
        <v>0</v>
      </c>
      <c r="BJ142" s="54">
        <v>8.26</v>
      </c>
      <c r="BK142" s="34">
        <f t="shared" si="6"/>
        <v>166.87</v>
      </c>
    </row>
    <row r="143" spans="1:63" x14ac:dyDescent="0.2">
      <c r="A143" s="52"/>
      <c r="B143" s="53" t="s">
        <v>150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2.64</v>
      </c>
      <c r="I143" s="54">
        <v>26.43</v>
      </c>
      <c r="J143" s="54">
        <v>0.8</v>
      </c>
      <c r="K143" s="54">
        <v>0</v>
      </c>
      <c r="L143" s="54">
        <v>7.83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0.64</v>
      </c>
      <c r="S143" s="54">
        <v>0.12</v>
      </c>
      <c r="T143" s="54">
        <v>0</v>
      </c>
      <c r="U143" s="54">
        <v>0</v>
      </c>
      <c r="V143" s="54">
        <v>1.6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0.03</v>
      </c>
      <c r="AC143" s="54">
        <v>0.23</v>
      </c>
      <c r="AD143" s="54">
        <v>0</v>
      </c>
      <c r="AE143" s="54">
        <v>0</v>
      </c>
      <c r="AF143" s="54">
        <v>0.46</v>
      </c>
      <c r="AG143" s="54">
        <v>0</v>
      </c>
      <c r="AH143" s="54">
        <v>0</v>
      </c>
      <c r="AI143" s="54">
        <v>0</v>
      </c>
      <c r="AJ143" s="54">
        <v>0</v>
      </c>
      <c r="AK143" s="54">
        <v>0</v>
      </c>
      <c r="AL143" s="54">
        <v>0.01</v>
      </c>
      <c r="AM143" s="54">
        <v>0</v>
      </c>
      <c r="AN143" s="54">
        <v>0</v>
      </c>
      <c r="AO143" s="54">
        <v>0</v>
      </c>
      <c r="AP143" s="54">
        <v>0</v>
      </c>
      <c r="AQ143" s="54">
        <v>0</v>
      </c>
      <c r="AR143" s="54">
        <v>0</v>
      </c>
      <c r="AS143" s="54">
        <v>0</v>
      </c>
      <c r="AT143" s="54">
        <v>0</v>
      </c>
      <c r="AU143" s="54">
        <v>0</v>
      </c>
      <c r="AV143" s="54">
        <v>9.26</v>
      </c>
      <c r="AW143" s="54">
        <v>52.92</v>
      </c>
      <c r="AX143" s="54">
        <v>0</v>
      </c>
      <c r="AY143" s="54">
        <v>0</v>
      </c>
      <c r="AZ143" s="54">
        <v>157.80000000000001</v>
      </c>
      <c r="BA143" s="54">
        <v>0</v>
      </c>
      <c r="BB143" s="54">
        <v>0</v>
      </c>
      <c r="BC143" s="54">
        <v>0</v>
      </c>
      <c r="BD143" s="54">
        <v>0</v>
      </c>
      <c r="BE143" s="54">
        <v>0</v>
      </c>
      <c r="BF143" s="54">
        <v>7.15</v>
      </c>
      <c r="BG143" s="54">
        <v>0.79</v>
      </c>
      <c r="BH143" s="54">
        <v>3.3</v>
      </c>
      <c r="BI143" s="54">
        <v>0</v>
      </c>
      <c r="BJ143" s="54">
        <v>14.86</v>
      </c>
      <c r="BK143" s="34">
        <f t="shared" si="6"/>
        <v>286.87</v>
      </c>
    </row>
    <row r="144" spans="1:63" x14ac:dyDescent="0.2">
      <c r="A144" s="52"/>
      <c r="B144" s="53" t="s">
        <v>151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0.12</v>
      </c>
      <c r="I144" s="54">
        <v>0.49</v>
      </c>
      <c r="J144" s="54">
        <v>0</v>
      </c>
      <c r="K144" s="54">
        <v>0</v>
      </c>
      <c r="L144" s="54">
        <v>0.35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0.25</v>
      </c>
      <c r="S144" s="54">
        <v>0</v>
      </c>
      <c r="T144" s="54">
        <v>0</v>
      </c>
      <c r="U144" s="54">
        <v>0</v>
      </c>
      <c r="V144" s="54">
        <v>0.08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0.03</v>
      </c>
      <c r="AC144" s="54">
        <v>0</v>
      </c>
      <c r="AD144" s="54">
        <v>0</v>
      </c>
      <c r="AE144" s="54">
        <v>0</v>
      </c>
      <c r="AF144" s="54">
        <v>0.12</v>
      </c>
      <c r="AG144" s="54">
        <v>0</v>
      </c>
      <c r="AH144" s="54">
        <v>0</v>
      </c>
      <c r="AI144" s="54">
        <v>0</v>
      </c>
      <c r="AJ144" s="54">
        <v>0</v>
      </c>
      <c r="AK144" s="54">
        <v>0</v>
      </c>
      <c r="AL144" s="54">
        <v>0.01</v>
      </c>
      <c r="AM144" s="54">
        <v>0</v>
      </c>
      <c r="AN144" s="54">
        <v>0</v>
      </c>
      <c r="AO144" s="54">
        <v>0</v>
      </c>
      <c r="AP144" s="54">
        <v>0</v>
      </c>
      <c r="AQ144" s="54">
        <v>0</v>
      </c>
      <c r="AR144" s="54">
        <v>0</v>
      </c>
      <c r="AS144" s="54">
        <v>0</v>
      </c>
      <c r="AT144" s="54">
        <v>0</v>
      </c>
      <c r="AU144" s="54">
        <v>0</v>
      </c>
      <c r="AV144" s="54">
        <v>27.13</v>
      </c>
      <c r="AW144" s="54">
        <v>3.56</v>
      </c>
      <c r="AX144" s="54">
        <v>0</v>
      </c>
      <c r="AY144" s="54">
        <v>0</v>
      </c>
      <c r="AZ144" s="54">
        <v>87.21</v>
      </c>
      <c r="BA144" s="54">
        <v>0</v>
      </c>
      <c r="BB144" s="54">
        <v>0</v>
      </c>
      <c r="BC144" s="54">
        <v>0</v>
      </c>
      <c r="BD144" s="54">
        <v>0</v>
      </c>
      <c r="BE144" s="54">
        <v>0</v>
      </c>
      <c r="BF144" s="54">
        <v>22.97</v>
      </c>
      <c r="BG144" s="54">
        <v>1.06</v>
      </c>
      <c r="BH144" s="54">
        <v>0.12</v>
      </c>
      <c r="BI144" s="54">
        <v>0</v>
      </c>
      <c r="BJ144" s="54">
        <v>29.24</v>
      </c>
      <c r="BK144" s="34">
        <f t="shared" si="6"/>
        <v>172.74</v>
      </c>
    </row>
    <row r="145" spans="1:63" x14ac:dyDescent="0.2">
      <c r="A145" s="52"/>
      <c r="B145" s="53" t="s">
        <v>152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0.19</v>
      </c>
      <c r="I145" s="54">
        <v>6.1</v>
      </c>
      <c r="J145" s="54">
        <v>0</v>
      </c>
      <c r="K145" s="54">
        <v>0</v>
      </c>
      <c r="L145" s="54">
        <v>2.81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0.06</v>
      </c>
      <c r="S145" s="54">
        <v>0</v>
      </c>
      <c r="T145" s="54">
        <v>0</v>
      </c>
      <c r="U145" s="54">
        <v>0</v>
      </c>
      <c r="V145" s="54">
        <v>0.22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4">
        <v>0</v>
      </c>
      <c r="AL145" s="54">
        <v>0</v>
      </c>
      <c r="AM145" s="54">
        <v>0</v>
      </c>
      <c r="AN145" s="54">
        <v>0</v>
      </c>
      <c r="AO145" s="54">
        <v>0</v>
      </c>
      <c r="AP145" s="54">
        <v>0</v>
      </c>
      <c r="AQ145" s="54">
        <v>0</v>
      </c>
      <c r="AR145" s="54">
        <v>0</v>
      </c>
      <c r="AS145" s="54">
        <v>0</v>
      </c>
      <c r="AT145" s="54">
        <v>0</v>
      </c>
      <c r="AU145" s="54">
        <v>0</v>
      </c>
      <c r="AV145" s="54">
        <v>1.87</v>
      </c>
      <c r="AW145" s="54">
        <v>0.76</v>
      </c>
      <c r="AX145" s="54">
        <v>0</v>
      </c>
      <c r="AY145" s="54">
        <v>0</v>
      </c>
      <c r="AZ145" s="54">
        <v>3.48</v>
      </c>
      <c r="BA145" s="54">
        <v>0</v>
      </c>
      <c r="BB145" s="54">
        <v>0</v>
      </c>
      <c r="BC145" s="54">
        <v>0</v>
      </c>
      <c r="BD145" s="54">
        <v>0</v>
      </c>
      <c r="BE145" s="54">
        <v>0</v>
      </c>
      <c r="BF145" s="54">
        <v>4.07</v>
      </c>
      <c r="BG145" s="54">
        <v>0.74</v>
      </c>
      <c r="BH145" s="54">
        <v>0</v>
      </c>
      <c r="BI145" s="54">
        <v>0</v>
      </c>
      <c r="BJ145" s="54">
        <v>3.85</v>
      </c>
      <c r="BK145" s="34">
        <f t="shared" si="6"/>
        <v>24.150000000000002</v>
      </c>
    </row>
    <row r="146" spans="1:63" x14ac:dyDescent="0.2">
      <c r="A146" s="52"/>
      <c r="B146" s="53" t="s">
        <v>153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0.26</v>
      </c>
      <c r="I146" s="54">
        <v>6.19</v>
      </c>
      <c r="J146" s="54">
        <v>0</v>
      </c>
      <c r="K146" s="54">
        <v>0</v>
      </c>
      <c r="L146" s="54">
        <v>1.06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0.22</v>
      </c>
      <c r="S146" s="54">
        <v>0.12</v>
      </c>
      <c r="T146" s="54">
        <v>0</v>
      </c>
      <c r="U146" s="54">
        <v>0</v>
      </c>
      <c r="V146" s="54">
        <v>7.0000000000000007E-2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0.42</v>
      </c>
      <c r="AC146" s="54">
        <v>0</v>
      </c>
      <c r="AD146" s="54">
        <v>0</v>
      </c>
      <c r="AE146" s="54">
        <v>0</v>
      </c>
      <c r="AF146" s="54">
        <v>0.47</v>
      </c>
      <c r="AG146" s="54">
        <v>0</v>
      </c>
      <c r="AH146" s="54">
        <v>0</v>
      </c>
      <c r="AI146" s="54">
        <v>0</v>
      </c>
      <c r="AJ146" s="54">
        <v>0</v>
      </c>
      <c r="AK146" s="54">
        <v>0</v>
      </c>
      <c r="AL146" s="54">
        <v>0.21</v>
      </c>
      <c r="AM146" s="54">
        <v>0</v>
      </c>
      <c r="AN146" s="54">
        <v>0</v>
      </c>
      <c r="AO146" s="54">
        <v>0</v>
      </c>
      <c r="AP146" s="54">
        <v>0.02</v>
      </c>
      <c r="AQ146" s="54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3.87</v>
      </c>
      <c r="AW146" s="54">
        <v>0.43</v>
      </c>
      <c r="AX146" s="54">
        <v>0</v>
      </c>
      <c r="AY146" s="54">
        <v>0</v>
      </c>
      <c r="AZ146" s="54">
        <v>3.59</v>
      </c>
      <c r="BA146" s="54">
        <v>0</v>
      </c>
      <c r="BB146" s="54">
        <v>0</v>
      </c>
      <c r="BC146" s="54">
        <v>0</v>
      </c>
      <c r="BD146" s="54">
        <v>0</v>
      </c>
      <c r="BE146" s="54">
        <v>0</v>
      </c>
      <c r="BF146" s="54">
        <v>5.09</v>
      </c>
      <c r="BG146" s="54">
        <v>0.86</v>
      </c>
      <c r="BH146" s="54">
        <v>0</v>
      </c>
      <c r="BI146" s="54">
        <v>0</v>
      </c>
      <c r="BJ146" s="54">
        <v>5.0599999999999996</v>
      </c>
      <c r="BK146" s="34">
        <f t="shared" si="6"/>
        <v>27.939999999999998</v>
      </c>
    </row>
    <row r="147" spans="1:63" x14ac:dyDescent="0.2">
      <c r="A147" s="52"/>
      <c r="B147" s="53" t="s">
        <v>154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0.25</v>
      </c>
      <c r="I147" s="54">
        <v>0.41</v>
      </c>
      <c r="J147" s="54">
        <v>0</v>
      </c>
      <c r="K147" s="54">
        <v>0</v>
      </c>
      <c r="L147" s="54">
        <v>0.34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0.12</v>
      </c>
      <c r="S147" s="54">
        <v>0</v>
      </c>
      <c r="T147" s="54">
        <v>0</v>
      </c>
      <c r="U147" s="54">
        <v>0</v>
      </c>
      <c r="V147" s="54">
        <v>0.17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7.0000000000000007E-2</v>
      </c>
      <c r="AC147" s="54">
        <v>0</v>
      </c>
      <c r="AD147" s="54">
        <v>0</v>
      </c>
      <c r="AE147" s="54">
        <v>0</v>
      </c>
      <c r="AF147" s="54">
        <v>0.25</v>
      </c>
      <c r="AG147" s="54">
        <v>0</v>
      </c>
      <c r="AH147" s="54">
        <v>0</v>
      </c>
      <c r="AI147" s="54">
        <v>0</v>
      </c>
      <c r="AJ147" s="54">
        <v>0</v>
      </c>
      <c r="AK147" s="54">
        <v>0</v>
      </c>
      <c r="AL147" s="54">
        <v>0.02</v>
      </c>
      <c r="AM147" s="54">
        <v>0</v>
      </c>
      <c r="AN147" s="54">
        <v>0</v>
      </c>
      <c r="AO147" s="54">
        <v>0</v>
      </c>
      <c r="AP147" s="54">
        <v>0</v>
      </c>
      <c r="AQ147" s="54">
        <v>0</v>
      </c>
      <c r="AR147" s="54">
        <v>0</v>
      </c>
      <c r="AS147" s="54">
        <v>0</v>
      </c>
      <c r="AT147" s="54">
        <v>0</v>
      </c>
      <c r="AU147" s="54">
        <v>0</v>
      </c>
      <c r="AV147" s="54">
        <v>26.22</v>
      </c>
      <c r="AW147" s="54">
        <v>5.78</v>
      </c>
      <c r="AX147" s="54">
        <v>0</v>
      </c>
      <c r="AY147" s="54">
        <v>0</v>
      </c>
      <c r="AZ147" s="54">
        <v>79.63</v>
      </c>
      <c r="BA147" s="54">
        <v>0</v>
      </c>
      <c r="BB147" s="54">
        <v>0</v>
      </c>
      <c r="BC147" s="54">
        <v>0</v>
      </c>
      <c r="BD147" s="54">
        <v>0</v>
      </c>
      <c r="BE147" s="54">
        <v>0</v>
      </c>
      <c r="BF147" s="54">
        <v>22.72</v>
      </c>
      <c r="BG147" s="54">
        <v>1.69</v>
      </c>
      <c r="BH147" s="54">
        <v>1.33</v>
      </c>
      <c r="BI147" s="54">
        <v>0</v>
      </c>
      <c r="BJ147" s="54">
        <v>31.42</v>
      </c>
      <c r="BK147" s="34">
        <f t="shared" si="6"/>
        <v>170.42000000000002</v>
      </c>
    </row>
    <row r="148" spans="1:63" x14ac:dyDescent="0.2">
      <c r="A148" s="52"/>
      <c r="B148" s="53" t="s">
        <v>155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0.08</v>
      </c>
      <c r="I148" s="54">
        <v>0</v>
      </c>
      <c r="J148" s="54">
        <v>0</v>
      </c>
      <c r="K148" s="54">
        <v>0</v>
      </c>
      <c r="L148" s="54">
        <v>0.34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0.01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4">
        <v>0</v>
      </c>
      <c r="AL148" s="54">
        <v>0</v>
      </c>
      <c r="AM148" s="54">
        <v>0</v>
      </c>
      <c r="AN148" s="54">
        <v>0</v>
      </c>
      <c r="AO148" s="54">
        <v>0</v>
      </c>
      <c r="AP148" s="54">
        <v>0</v>
      </c>
      <c r="AQ148" s="54">
        <v>0</v>
      </c>
      <c r="AR148" s="54">
        <v>0</v>
      </c>
      <c r="AS148" s="54">
        <v>0</v>
      </c>
      <c r="AT148" s="54">
        <v>0</v>
      </c>
      <c r="AU148" s="54">
        <v>0</v>
      </c>
      <c r="AV148" s="54">
        <v>3.06</v>
      </c>
      <c r="AW148" s="54">
        <v>0.21</v>
      </c>
      <c r="AX148" s="54">
        <v>0</v>
      </c>
      <c r="AY148" s="54">
        <v>0</v>
      </c>
      <c r="AZ148" s="54">
        <v>36.18</v>
      </c>
      <c r="BA148" s="54">
        <v>0</v>
      </c>
      <c r="BB148" s="54">
        <v>0</v>
      </c>
      <c r="BC148" s="54">
        <v>0</v>
      </c>
      <c r="BD148" s="54">
        <v>0</v>
      </c>
      <c r="BE148" s="54">
        <v>0</v>
      </c>
      <c r="BF148" s="54">
        <v>1.37</v>
      </c>
      <c r="BG148" s="54">
        <v>0.41</v>
      </c>
      <c r="BH148" s="54">
        <v>0</v>
      </c>
      <c r="BI148" s="54">
        <v>0</v>
      </c>
      <c r="BJ148" s="54">
        <v>3.07</v>
      </c>
      <c r="BK148" s="34">
        <f t="shared" si="6"/>
        <v>44.73</v>
      </c>
    </row>
    <row r="149" spans="1:63" x14ac:dyDescent="0.2">
      <c r="A149" s="52"/>
      <c r="B149" s="53" t="s">
        <v>156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0.01</v>
      </c>
      <c r="I149" s="54">
        <v>0</v>
      </c>
      <c r="J149" s="54">
        <v>0</v>
      </c>
      <c r="K149" s="54">
        <v>0</v>
      </c>
      <c r="L149" s="54">
        <v>0.01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4">
        <v>0.01</v>
      </c>
      <c r="AG149" s="54">
        <v>0</v>
      </c>
      <c r="AH149" s="54">
        <v>0</v>
      </c>
      <c r="AI149" s="54">
        <v>0</v>
      </c>
      <c r="AJ149" s="54">
        <v>0</v>
      </c>
      <c r="AK149" s="54">
        <v>0</v>
      </c>
      <c r="AL149" s="54">
        <v>0</v>
      </c>
      <c r="AM149" s="54">
        <v>0</v>
      </c>
      <c r="AN149" s="54">
        <v>0</v>
      </c>
      <c r="AO149" s="54">
        <v>0</v>
      </c>
      <c r="AP149" s="54">
        <v>0</v>
      </c>
      <c r="AQ149" s="54">
        <v>0</v>
      </c>
      <c r="AR149" s="54">
        <v>0</v>
      </c>
      <c r="AS149" s="54">
        <v>0</v>
      </c>
      <c r="AT149" s="54">
        <v>0</v>
      </c>
      <c r="AU149" s="54">
        <v>0</v>
      </c>
      <c r="AV149" s="54">
        <v>0.56000000000000005</v>
      </c>
      <c r="AW149" s="54">
        <v>0.14000000000000001</v>
      </c>
      <c r="AX149" s="54">
        <v>0</v>
      </c>
      <c r="AY149" s="54">
        <v>0</v>
      </c>
      <c r="AZ149" s="54">
        <v>1.93</v>
      </c>
      <c r="BA149" s="54">
        <v>0</v>
      </c>
      <c r="BB149" s="54">
        <v>0</v>
      </c>
      <c r="BC149" s="54">
        <v>0</v>
      </c>
      <c r="BD149" s="54">
        <v>0</v>
      </c>
      <c r="BE149" s="54">
        <v>0</v>
      </c>
      <c r="BF149" s="54">
        <v>0.24</v>
      </c>
      <c r="BG149" s="54">
        <v>0.12</v>
      </c>
      <c r="BH149" s="54">
        <v>0</v>
      </c>
      <c r="BI149" s="54">
        <v>0</v>
      </c>
      <c r="BJ149" s="54">
        <v>0.62</v>
      </c>
      <c r="BK149" s="34">
        <f t="shared" si="6"/>
        <v>3.6400000000000006</v>
      </c>
    </row>
    <row r="150" spans="1:63" x14ac:dyDescent="0.2">
      <c r="A150" s="52"/>
      <c r="B150" s="53" t="s">
        <v>157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0.06</v>
      </c>
      <c r="I150" s="54">
        <v>0</v>
      </c>
      <c r="J150" s="54">
        <v>0</v>
      </c>
      <c r="K150" s="54">
        <v>0</v>
      </c>
      <c r="L150" s="54">
        <v>0.04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0.01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4">
        <v>0</v>
      </c>
      <c r="AL150" s="54">
        <v>0</v>
      </c>
      <c r="AM150" s="54">
        <v>0</v>
      </c>
      <c r="AN150" s="54">
        <v>0</v>
      </c>
      <c r="AO150" s="54">
        <v>0</v>
      </c>
      <c r="AP150" s="54">
        <v>0</v>
      </c>
      <c r="AQ150" s="54">
        <v>0</v>
      </c>
      <c r="AR150" s="54">
        <v>0</v>
      </c>
      <c r="AS150" s="54">
        <v>0</v>
      </c>
      <c r="AT150" s="54">
        <v>0</v>
      </c>
      <c r="AU150" s="54">
        <v>0</v>
      </c>
      <c r="AV150" s="54">
        <v>2.62</v>
      </c>
      <c r="AW150" s="54">
        <v>2.0699999999999998</v>
      </c>
      <c r="AX150" s="54">
        <v>0</v>
      </c>
      <c r="AY150" s="54">
        <v>0</v>
      </c>
      <c r="AZ150" s="54">
        <v>8.8800000000000008</v>
      </c>
      <c r="BA150" s="54">
        <v>0</v>
      </c>
      <c r="BB150" s="54">
        <v>0</v>
      </c>
      <c r="BC150" s="54">
        <v>0</v>
      </c>
      <c r="BD150" s="54">
        <v>0</v>
      </c>
      <c r="BE150" s="54">
        <v>0</v>
      </c>
      <c r="BF150" s="54">
        <v>0.54</v>
      </c>
      <c r="BG150" s="54">
        <v>0.38</v>
      </c>
      <c r="BH150" s="54">
        <v>0</v>
      </c>
      <c r="BI150" s="54">
        <v>0</v>
      </c>
      <c r="BJ150" s="54">
        <v>1.29</v>
      </c>
      <c r="BK150" s="34">
        <f t="shared" si="6"/>
        <v>15.89</v>
      </c>
    </row>
    <row r="151" spans="1:63" x14ac:dyDescent="0.2">
      <c r="A151" s="52"/>
      <c r="B151" s="53" t="s">
        <v>158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0.01</v>
      </c>
      <c r="I151" s="54">
        <v>5.0599999999999996</v>
      </c>
      <c r="J151" s="54">
        <v>0</v>
      </c>
      <c r="K151" s="54">
        <v>0</v>
      </c>
      <c r="L151" s="54">
        <v>0.11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0.02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4">
        <v>0</v>
      </c>
      <c r="AL151" s="54">
        <v>0</v>
      </c>
      <c r="AM151" s="54">
        <v>0</v>
      </c>
      <c r="AN151" s="54">
        <v>0</v>
      </c>
      <c r="AO151" s="54">
        <v>0</v>
      </c>
      <c r="AP151" s="54">
        <v>0</v>
      </c>
      <c r="AQ151" s="54">
        <v>0</v>
      </c>
      <c r="AR151" s="54">
        <v>0</v>
      </c>
      <c r="AS151" s="54">
        <v>0</v>
      </c>
      <c r="AT151" s="54">
        <v>0</v>
      </c>
      <c r="AU151" s="54">
        <v>0</v>
      </c>
      <c r="AV151" s="54">
        <v>1.1599999999999999</v>
      </c>
      <c r="AW151" s="54">
        <v>1.02</v>
      </c>
      <c r="AX151" s="54">
        <v>0</v>
      </c>
      <c r="AY151" s="54">
        <v>0</v>
      </c>
      <c r="AZ151" s="54">
        <v>16.98</v>
      </c>
      <c r="BA151" s="54">
        <v>0</v>
      </c>
      <c r="BB151" s="54">
        <v>0</v>
      </c>
      <c r="BC151" s="54">
        <v>0</v>
      </c>
      <c r="BD151" s="54">
        <v>0</v>
      </c>
      <c r="BE151" s="54">
        <v>0</v>
      </c>
      <c r="BF151" s="54">
        <v>0.49</v>
      </c>
      <c r="BG151" s="54">
        <v>0.04</v>
      </c>
      <c r="BH151" s="54">
        <v>0</v>
      </c>
      <c r="BI151" s="54">
        <v>0</v>
      </c>
      <c r="BJ151" s="54">
        <v>1.18</v>
      </c>
      <c r="BK151" s="34">
        <f t="shared" si="6"/>
        <v>26.069999999999997</v>
      </c>
    </row>
    <row r="152" spans="1:63" x14ac:dyDescent="0.2">
      <c r="A152" s="52"/>
      <c r="B152" s="53" t="s">
        <v>159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0.35</v>
      </c>
      <c r="I152" s="54">
        <v>0.71</v>
      </c>
      <c r="J152" s="54">
        <v>0</v>
      </c>
      <c r="K152" s="54">
        <v>0</v>
      </c>
      <c r="L152" s="54">
        <v>0.74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0.24</v>
      </c>
      <c r="S152" s="54">
        <v>0</v>
      </c>
      <c r="T152" s="54">
        <v>0</v>
      </c>
      <c r="U152" s="54">
        <v>0</v>
      </c>
      <c r="V152" s="54">
        <v>0.25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0.04</v>
      </c>
      <c r="AC152" s="54">
        <v>0</v>
      </c>
      <c r="AD152" s="54">
        <v>0</v>
      </c>
      <c r="AE152" s="54">
        <v>0</v>
      </c>
      <c r="AF152" s="54">
        <v>0.55000000000000004</v>
      </c>
      <c r="AG152" s="54">
        <v>0</v>
      </c>
      <c r="AH152" s="54">
        <v>0</v>
      </c>
      <c r="AI152" s="54">
        <v>0</v>
      </c>
      <c r="AJ152" s="54">
        <v>0</v>
      </c>
      <c r="AK152" s="54">
        <v>0</v>
      </c>
      <c r="AL152" s="54">
        <v>0.01</v>
      </c>
      <c r="AM152" s="54">
        <v>0</v>
      </c>
      <c r="AN152" s="54">
        <v>0</v>
      </c>
      <c r="AO152" s="54">
        <v>0</v>
      </c>
      <c r="AP152" s="54">
        <v>0.06</v>
      </c>
      <c r="AQ152" s="54">
        <v>0</v>
      </c>
      <c r="AR152" s="54">
        <v>0</v>
      </c>
      <c r="AS152" s="54">
        <v>0</v>
      </c>
      <c r="AT152" s="54">
        <v>0</v>
      </c>
      <c r="AU152" s="54">
        <v>0</v>
      </c>
      <c r="AV152" s="54">
        <v>12.24</v>
      </c>
      <c r="AW152" s="54">
        <v>9.2899999999999991</v>
      </c>
      <c r="AX152" s="54">
        <v>0</v>
      </c>
      <c r="AY152" s="54">
        <v>0</v>
      </c>
      <c r="AZ152" s="54">
        <v>99.68</v>
      </c>
      <c r="BA152" s="54">
        <v>0</v>
      </c>
      <c r="BB152" s="54">
        <v>0</v>
      </c>
      <c r="BC152" s="54">
        <v>0</v>
      </c>
      <c r="BD152" s="54">
        <v>0</v>
      </c>
      <c r="BE152" s="54">
        <v>0</v>
      </c>
      <c r="BF152" s="54">
        <v>5.52</v>
      </c>
      <c r="BG152" s="54">
        <v>0.44</v>
      </c>
      <c r="BH152" s="54">
        <v>0</v>
      </c>
      <c r="BI152" s="54">
        <v>0</v>
      </c>
      <c r="BJ152" s="54">
        <v>11.21</v>
      </c>
      <c r="BK152" s="34">
        <f t="shared" si="6"/>
        <v>141.33000000000001</v>
      </c>
    </row>
    <row r="153" spans="1:63" x14ac:dyDescent="0.2">
      <c r="A153" s="52"/>
      <c r="B153" s="53" t="s">
        <v>160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0.28999999999999998</v>
      </c>
      <c r="I153" s="54">
        <v>0.02</v>
      </c>
      <c r="J153" s="54">
        <v>0</v>
      </c>
      <c r="K153" s="54">
        <v>0</v>
      </c>
      <c r="L153" s="54">
        <v>0.49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0.09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0.04</v>
      </c>
      <c r="AC153" s="54">
        <v>0</v>
      </c>
      <c r="AD153" s="54">
        <v>0</v>
      </c>
      <c r="AE153" s="54">
        <v>0</v>
      </c>
      <c r="AF153" s="54">
        <v>0</v>
      </c>
      <c r="AG153" s="54">
        <v>0</v>
      </c>
      <c r="AH153" s="54">
        <v>0</v>
      </c>
      <c r="AI153" s="54">
        <v>0</v>
      </c>
      <c r="AJ153" s="54">
        <v>0</v>
      </c>
      <c r="AK153" s="54">
        <v>0</v>
      </c>
      <c r="AL153" s="54">
        <v>0.03</v>
      </c>
      <c r="AM153" s="54">
        <v>0</v>
      </c>
      <c r="AN153" s="54">
        <v>0</v>
      </c>
      <c r="AO153" s="54">
        <v>0</v>
      </c>
      <c r="AP153" s="54">
        <v>0</v>
      </c>
      <c r="AQ153" s="54">
        <v>0</v>
      </c>
      <c r="AR153" s="54">
        <v>0</v>
      </c>
      <c r="AS153" s="54">
        <v>0</v>
      </c>
      <c r="AT153" s="54">
        <v>0</v>
      </c>
      <c r="AU153" s="54">
        <v>0</v>
      </c>
      <c r="AV153" s="54">
        <v>14.45</v>
      </c>
      <c r="AW153" s="54">
        <v>0.75</v>
      </c>
      <c r="AX153" s="54">
        <v>0</v>
      </c>
      <c r="AY153" s="54">
        <v>0</v>
      </c>
      <c r="AZ153" s="54">
        <v>55.6</v>
      </c>
      <c r="BA153" s="54">
        <v>0</v>
      </c>
      <c r="BB153" s="54">
        <v>0</v>
      </c>
      <c r="BC153" s="54">
        <v>0</v>
      </c>
      <c r="BD153" s="54">
        <v>0</v>
      </c>
      <c r="BE153" s="54">
        <v>0</v>
      </c>
      <c r="BF153" s="54">
        <v>10.64</v>
      </c>
      <c r="BG153" s="54">
        <v>2.36</v>
      </c>
      <c r="BH153" s="54">
        <v>1.2</v>
      </c>
      <c r="BI153" s="54">
        <v>0</v>
      </c>
      <c r="BJ153" s="54">
        <v>22.37</v>
      </c>
      <c r="BK153" s="34">
        <f t="shared" si="6"/>
        <v>108.33000000000001</v>
      </c>
    </row>
    <row r="154" spans="1:63" x14ac:dyDescent="0.2">
      <c r="A154" s="52"/>
      <c r="B154" s="53" t="s">
        <v>161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0.27</v>
      </c>
      <c r="I154" s="54">
        <v>0.22</v>
      </c>
      <c r="J154" s="54">
        <v>0</v>
      </c>
      <c r="K154" s="54">
        <v>0</v>
      </c>
      <c r="L154" s="54">
        <v>2.36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0.21</v>
      </c>
      <c r="S154" s="54">
        <v>0</v>
      </c>
      <c r="T154" s="54">
        <v>0</v>
      </c>
      <c r="U154" s="54">
        <v>0</v>
      </c>
      <c r="V154" s="54">
        <v>0.2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0.05</v>
      </c>
      <c r="AC154" s="54">
        <v>0</v>
      </c>
      <c r="AD154" s="54">
        <v>0</v>
      </c>
      <c r="AE154" s="54">
        <v>0</v>
      </c>
      <c r="AF154" s="54">
        <v>0.27</v>
      </c>
      <c r="AG154" s="54">
        <v>0</v>
      </c>
      <c r="AH154" s="54">
        <v>0</v>
      </c>
      <c r="AI154" s="54">
        <v>0</v>
      </c>
      <c r="AJ154" s="54">
        <v>0</v>
      </c>
      <c r="AK154" s="54">
        <v>0</v>
      </c>
      <c r="AL154" s="54">
        <v>0</v>
      </c>
      <c r="AM154" s="54">
        <v>0.01</v>
      </c>
      <c r="AN154" s="54">
        <v>0</v>
      </c>
      <c r="AO154" s="54">
        <v>0</v>
      </c>
      <c r="AP154" s="54">
        <v>0</v>
      </c>
      <c r="AQ154" s="54">
        <v>0</v>
      </c>
      <c r="AR154" s="54">
        <v>0</v>
      </c>
      <c r="AS154" s="54">
        <v>0</v>
      </c>
      <c r="AT154" s="54">
        <v>0</v>
      </c>
      <c r="AU154" s="54">
        <v>0</v>
      </c>
      <c r="AV154" s="54">
        <v>7.01</v>
      </c>
      <c r="AW154" s="54">
        <v>3.07</v>
      </c>
      <c r="AX154" s="54">
        <v>0</v>
      </c>
      <c r="AY154" s="54">
        <v>0</v>
      </c>
      <c r="AZ154" s="54">
        <v>37.19</v>
      </c>
      <c r="BA154" s="54">
        <v>0</v>
      </c>
      <c r="BB154" s="54">
        <v>0</v>
      </c>
      <c r="BC154" s="54">
        <v>0</v>
      </c>
      <c r="BD154" s="54">
        <v>0</v>
      </c>
      <c r="BE154" s="54">
        <v>0</v>
      </c>
      <c r="BF154" s="54">
        <v>5.05</v>
      </c>
      <c r="BG154" s="54">
        <v>0.19</v>
      </c>
      <c r="BH154" s="54">
        <v>0</v>
      </c>
      <c r="BI154" s="54">
        <v>0</v>
      </c>
      <c r="BJ154" s="54">
        <v>7.57</v>
      </c>
      <c r="BK154" s="34">
        <f t="shared" si="6"/>
        <v>63.669999999999995</v>
      </c>
    </row>
    <row r="155" spans="1:63" x14ac:dyDescent="0.2">
      <c r="A155" s="52"/>
      <c r="B155" s="53" t="s">
        <v>162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0.36</v>
      </c>
      <c r="I155" s="54">
        <v>1.26</v>
      </c>
      <c r="J155" s="54">
        <v>0</v>
      </c>
      <c r="K155" s="54">
        <v>0</v>
      </c>
      <c r="L155" s="54">
        <v>1.1299999999999999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0.1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7.0000000000000007E-2</v>
      </c>
      <c r="AC155" s="54">
        <v>0</v>
      </c>
      <c r="AD155" s="54">
        <v>0</v>
      </c>
      <c r="AE155" s="54">
        <v>0</v>
      </c>
      <c r="AF155" s="54">
        <v>0.04</v>
      </c>
      <c r="AG155" s="54">
        <v>0</v>
      </c>
      <c r="AH155" s="54">
        <v>0</v>
      </c>
      <c r="AI155" s="54">
        <v>0</v>
      </c>
      <c r="AJ155" s="54">
        <v>0</v>
      </c>
      <c r="AK155" s="54">
        <v>0</v>
      </c>
      <c r="AL155" s="54">
        <v>0.01</v>
      </c>
      <c r="AM155" s="54">
        <v>0</v>
      </c>
      <c r="AN155" s="54">
        <v>0</v>
      </c>
      <c r="AO155" s="54">
        <v>0</v>
      </c>
      <c r="AP155" s="54">
        <v>0.01</v>
      </c>
      <c r="AQ155" s="54">
        <v>0</v>
      </c>
      <c r="AR155" s="54">
        <v>0</v>
      </c>
      <c r="AS155" s="54">
        <v>0</v>
      </c>
      <c r="AT155" s="54">
        <v>0</v>
      </c>
      <c r="AU155" s="54">
        <v>0</v>
      </c>
      <c r="AV155" s="54">
        <v>7.68</v>
      </c>
      <c r="AW155" s="54">
        <v>3.77</v>
      </c>
      <c r="AX155" s="54">
        <v>0</v>
      </c>
      <c r="AY155" s="54">
        <v>0</v>
      </c>
      <c r="AZ155" s="54">
        <v>69.56</v>
      </c>
      <c r="BA155" s="54">
        <v>0</v>
      </c>
      <c r="BB155" s="54">
        <v>0</v>
      </c>
      <c r="BC155" s="54">
        <v>0</v>
      </c>
      <c r="BD155" s="54">
        <v>0</v>
      </c>
      <c r="BE155" s="54">
        <v>0</v>
      </c>
      <c r="BF155" s="54">
        <v>3.72</v>
      </c>
      <c r="BG155" s="54">
        <v>0.3</v>
      </c>
      <c r="BH155" s="54">
        <v>0</v>
      </c>
      <c r="BI155" s="54">
        <v>0</v>
      </c>
      <c r="BJ155" s="54">
        <v>7.1</v>
      </c>
      <c r="BK155" s="34">
        <f t="shared" si="6"/>
        <v>95.11</v>
      </c>
    </row>
    <row r="156" spans="1:63" x14ac:dyDescent="0.2">
      <c r="A156" s="52"/>
      <c r="B156" s="53" t="s">
        <v>163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0.2</v>
      </c>
      <c r="I156" s="54">
        <v>0</v>
      </c>
      <c r="J156" s="54">
        <v>0</v>
      </c>
      <c r="K156" s="54">
        <v>0</v>
      </c>
      <c r="L156" s="54">
        <v>0.55000000000000004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0.08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0.01</v>
      </c>
      <c r="AC156" s="54">
        <v>0</v>
      </c>
      <c r="AD156" s="54">
        <v>0</v>
      </c>
      <c r="AE156" s="54">
        <v>0</v>
      </c>
      <c r="AF156" s="54">
        <v>0.26</v>
      </c>
      <c r="AG156" s="54">
        <v>0</v>
      </c>
      <c r="AH156" s="54">
        <v>0</v>
      </c>
      <c r="AI156" s="54">
        <v>0</v>
      </c>
      <c r="AJ156" s="54">
        <v>0</v>
      </c>
      <c r="AK156" s="54">
        <v>0</v>
      </c>
      <c r="AL156" s="54">
        <v>0</v>
      </c>
      <c r="AM156" s="54">
        <v>0</v>
      </c>
      <c r="AN156" s="54">
        <v>0</v>
      </c>
      <c r="AO156" s="54">
        <v>0</v>
      </c>
      <c r="AP156" s="54">
        <v>0</v>
      </c>
      <c r="AQ156" s="54">
        <v>0</v>
      </c>
      <c r="AR156" s="54">
        <v>0</v>
      </c>
      <c r="AS156" s="54">
        <v>0</v>
      </c>
      <c r="AT156" s="54">
        <v>0</v>
      </c>
      <c r="AU156" s="54">
        <v>0</v>
      </c>
      <c r="AV156" s="54">
        <v>11.06</v>
      </c>
      <c r="AW156" s="54">
        <v>1.76</v>
      </c>
      <c r="AX156" s="54">
        <v>0</v>
      </c>
      <c r="AY156" s="54">
        <v>0</v>
      </c>
      <c r="AZ156" s="54">
        <v>45.69</v>
      </c>
      <c r="BA156" s="54">
        <v>0</v>
      </c>
      <c r="BB156" s="54">
        <v>0</v>
      </c>
      <c r="BC156" s="54">
        <v>0</v>
      </c>
      <c r="BD156" s="54">
        <v>0</v>
      </c>
      <c r="BE156" s="54">
        <v>0</v>
      </c>
      <c r="BF156" s="54">
        <v>7.58</v>
      </c>
      <c r="BG156" s="54">
        <v>0.63</v>
      </c>
      <c r="BH156" s="54">
        <v>0</v>
      </c>
      <c r="BI156" s="54">
        <v>0</v>
      </c>
      <c r="BJ156" s="54">
        <v>19.86</v>
      </c>
      <c r="BK156" s="34">
        <f t="shared" si="6"/>
        <v>87.679999999999993</v>
      </c>
    </row>
    <row r="157" spans="1:63" x14ac:dyDescent="0.2">
      <c r="A157" s="52"/>
      <c r="B157" s="53" t="s">
        <v>164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0.32</v>
      </c>
      <c r="I157" s="54">
        <v>0</v>
      </c>
      <c r="J157" s="54">
        <v>0</v>
      </c>
      <c r="K157" s="54">
        <v>0</v>
      </c>
      <c r="L157" s="54">
        <v>0.37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0.11</v>
      </c>
      <c r="S157" s="54">
        <v>0</v>
      </c>
      <c r="T157" s="54">
        <v>0</v>
      </c>
      <c r="U157" s="54">
        <v>0</v>
      </c>
      <c r="V157" s="54">
        <v>0.06</v>
      </c>
      <c r="W157" s="54">
        <v>0</v>
      </c>
      <c r="X157" s="54">
        <v>0</v>
      </c>
      <c r="Y157" s="54">
        <v>0</v>
      </c>
      <c r="Z157" s="54">
        <v>0</v>
      </c>
      <c r="AA157" s="54">
        <v>0</v>
      </c>
      <c r="AB157" s="54">
        <v>0.02</v>
      </c>
      <c r="AC157" s="54">
        <v>0</v>
      </c>
      <c r="AD157" s="54">
        <v>0</v>
      </c>
      <c r="AE157" s="54">
        <v>0</v>
      </c>
      <c r="AF157" s="54">
        <v>0.27</v>
      </c>
      <c r="AG157" s="54">
        <v>0</v>
      </c>
      <c r="AH157" s="54">
        <v>0</v>
      </c>
      <c r="AI157" s="54">
        <v>0</v>
      </c>
      <c r="AJ157" s="54">
        <v>0</v>
      </c>
      <c r="AK157" s="54">
        <v>0</v>
      </c>
      <c r="AL157" s="54">
        <v>0</v>
      </c>
      <c r="AM157" s="54">
        <v>0</v>
      </c>
      <c r="AN157" s="54">
        <v>0</v>
      </c>
      <c r="AO157" s="54">
        <v>0</v>
      </c>
      <c r="AP157" s="54">
        <v>0</v>
      </c>
      <c r="AQ157" s="54">
        <v>0</v>
      </c>
      <c r="AR157" s="54">
        <v>0</v>
      </c>
      <c r="AS157" s="54">
        <v>0</v>
      </c>
      <c r="AT157" s="54">
        <v>0</v>
      </c>
      <c r="AU157" s="54">
        <v>0</v>
      </c>
      <c r="AV157" s="54">
        <v>9.2899999999999991</v>
      </c>
      <c r="AW157" s="54">
        <v>3.04</v>
      </c>
      <c r="AX157" s="54">
        <v>0</v>
      </c>
      <c r="AY157" s="54">
        <v>0</v>
      </c>
      <c r="AZ157" s="54">
        <v>73.64</v>
      </c>
      <c r="BA157" s="54">
        <v>0</v>
      </c>
      <c r="BB157" s="54">
        <v>0</v>
      </c>
      <c r="BC157" s="54">
        <v>0</v>
      </c>
      <c r="BD157" s="54">
        <v>0</v>
      </c>
      <c r="BE157" s="54">
        <v>0</v>
      </c>
      <c r="BF157" s="54">
        <v>4.34</v>
      </c>
      <c r="BG157" s="54">
        <v>14.71</v>
      </c>
      <c r="BH157" s="54">
        <v>0</v>
      </c>
      <c r="BI157" s="54">
        <v>0</v>
      </c>
      <c r="BJ157" s="54">
        <v>15.92</v>
      </c>
      <c r="BK157" s="34">
        <f t="shared" si="6"/>
        <v>122.09000000000002</v>
      </c>
    </row>
    <row r="158" spans="1:63" x14ac:dyDescent="0.2">
      <c r="A158" s="52"/>
      <c r="B158" s="53" t="s">
        <v>165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0.22</v>
      </c>
      <c r="I158" s="54">
        <v>0</v>
      </c>
      <c r="J158" s="54">
        <v>0</v>
      </c>
      <c r="K158" s="54">
        <v>0</v>
      </c>
      <c r="L158" s="54">
        <v>0.33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0.06</v>
      </c>
      <c r="S158" s="54">
        <v>0</v>
      </c>
      <c r="T158" s="54">
        <v>0</v>
      </c>
      <c r="U158" s="54">
        <v>0</v>
      </c>
      <c r="V158" s="54">
        <v>7.0000000000000007E-2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0</v>
      </c>
      <c r="AG158" s="54">
        <v>0</v>
      </c>
      <c r="AH158" s="54">
        <v>0</v>
      </c>
      <c r="AI158" s="54">
        <v>0</v>
      </c>
      <c r="AJ158" s="54">
        <v>0</v>
      </c>
      <c r="AK158" s="54">
        <v>0</v>
      </c>
      <c r="AL158" s="54">
        <v>0</v>
      </c>
      <c r="AM158" s="54">
        <v>0</v>
      </c>
      <c r="AN158" s="54">
        <v>0</v>
      </c>
      <c r="AO158" s="54">
        <v>0</v>
      </c>
      <c r="AP158" s="54">
        <v>0</v>
      </c>
      <c r="AQ158" s="54">
        <v>0</v>
      </c>
      <c r="AR158" s="54">
        <v>0</v>
      </c>
      <c r="AS158" s="54">
        <v>0</v>
      </c>
      <c r="AT158" s="54">
        <v>0</v>
      </c>
      <c r="AU158" s="54">
        <v>0</v>
      </c>
      <c r="AV158" s="54">
        <v>4.29</v>
      </c>
      <c r="AW158" s="54">
        <v>1.45</v>
      </c>
      <c r="AX158" s="54">
        <v>0</v>
      </c>
      <c r="AY158" s="54">
        <v>0</v>
      </c>
      <c r="AZ158" s="54">
        <v>24.36</v>
      </c>
      <c r="BA158" s="54">
        <v>0</v>
      </c>
      <c r="BB158" s="54">
        <v>0</v>
      </c>
      <c r="BC158" s="54">
        <v>0</v>
      </c>
      <c r="BD158" s="54">
        <v>0</v>
      </c>
      <c r="BE158" s="54">
        <v>0</v>
      </c>
      <c r="BF158" s="54">
        <v>3.61</v>
      </c>
      <c r="BG158" s="54">
        <v>0.13</v>
      </c>
      <c r="BH158" s="54">
        <v>0</v>
      </c>
      <c r="BI158" s="54">
        <v>0</v>
      </c>
      <c r="BJ158" s="54">
        <v>9.98</v>
      </c>
      <c r="BK158" s="34">
        <f t="shared" si="6"/>
        <v>44.5</v>
      </c>
    </row>
    <row r="159" spans="1:63" x14ac:dyDescent="0.2">
      <c r="A159" s="52"/>
      <c r="B159" s="53" t="s">
        <v>166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0.28000000000000003</v>
      </c>
      <c r="I159" s="54">
        <v>0.01</v>
      </c>
      <c r="J159" s="54">
        <v>0</v>
      </c>
      <c r="K159" s="54">
        <v>0</v>
      </c>
      <c r="L159" s="54">
        <v>0.6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0.09</v>
      </c>
      <c r="S159" s="54">
        <v>0</v>
      </c>
      <c r="T159" s="54">
        <v>0</v>
      </c>
      <c r="U159" s="54">
        <v>0</v>
      </c>
      <c r="V159" s="54">
        <v>0.05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0.01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4">
        <v>0</v>
      </c>
      <c r="AL159" s="54">
        <v>0.01</v>
      </c>
      <c r="AM159" s="54">
        <v>0</v>
      </c>
      <c r="AN159" s="54">
        <v>0</v>
      </c>
      <c r="AO159" s="54">
        <v>0</v>
      </c>
      <c r="AP159" s="54">
        <v>0</v>
      </c>
      <c r="AQ159" s="54">
        <v>0</v>
      </c>
      <c r="AR159" s="54">
        <v>0</v>
      </c>
      <c r="AS159" s="54">
        <v>0</v>
      </c>
      <c r="AT159" s="54">
        <v>0</v>
      </c>
      <c r="AU159" s="54">
        <v>0</v>
      </c>
      <c r="AV159" s="54">
        <v>3.87</v>
      </c>
      <c r="AW159" s="54">
        <v>4.08</v>
      </c>
      <c r="AX159" s="54">
        <v>0</v>
      </c>
      <c r="AY159" s="54">
        <v>0</v>
      </c>
      <c r="AZ159" s="54">
        <v>34.22</v>
      </c>
      <c r="BA159" s="54">
        <v>0</v>
      </c>
      <c r="BB159" s="54">
        <v>0</v>
      </c>
      <c r="BC159" s="54">
        <v>0</v>
      </c>
      <c r="BD159" s="54">
        <v>0</v>
      </c>
      <c r="BE159" s="54">
        <v>0</v>
      </c>
      <c r="BF159" s="54">
        <v>1.89</v>
      </c>
      <c r="BG159" s="54">
        <v>1.34</v>
      </c>
      <c r="BH159" s="54">
        <v>0</v>
      </c>
      <c r="BI159" s="54">
        <v>0</v>
      </c>
      <c r="BJ159" s="54">
        <v>3.5</v>
      </c>
      <c r="BK159" s="34">
        <f t="shared" si="6"/>
        <v>49.95</v>
      </c>
    </row>
    <row r="160" spans="1:63" x14ac:dyDescent="0.2">
      <c r="A160" s="52"/>
      <c r="B160" s="53" t="s">
        <v>167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0.44</v>
      </c>
      <c r="I160" s="54">
        <v>0.02</v>
      </c>
      <c r="J160" s="54">
        <v>0</v>
      </c>
      <c r="K160" s="54">
        <v>0</v>
      </c>
      <c r="L160" s="54">
        <v>0.73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0.12</v>
      </c>
      <c r="S160" s="54">
        <v>0</v>
      </c>
      <c r="T160" s="54">
        <v>0</v>
      </c>
      <c r="U160" s="54">
        <v>0</v>
      </c>
      <c r="V160" s="54">
        <v>0.18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4">
        <v>0</v>
      </c>
      <c r="AL160" s="54">
        <v>0</v>
      </c>
      <c r="AM160" s="54">
        <v>0</v>
      </c>
      <c r="AN160" s="54">
        <v>0</v>
      </c>
      <c r="AO160" s="54">
        <v>0</v>
      </c>
      <c r="AP160" s="54">
        <v>0</v>
      </c>
      <c r="AQ160" s="54">
        <v>0</v>
      </c>
      <c r="AR160" s="54">
        <v>0</v>
      </c>
      <c r="AS160" s="54">
        <v>0</v>
      </c>
      <c r="AT160" s="54">
        <v>0</v>
      </c>
      <c r="AU160" s="54">
        <v>0</v>
      </c>
      <c r="AV160" s="54">
        <v>5.46</v>
      </c>
      <c r="AW160" s="54">
        <v>3.16</v>
      </c>
      <c r="AX160" s="54">
        <v>0</v>
      </c>
      <c r="AY160" s="54">
        <v>0</v>
      </c>
      <c r="AZ160" s="54">
        <v>29.82</v>
      </c>
      <c r="BA160" s="54">
        <v>0</v>
      </c>
      <c r="BB160" s="54">
        <v>0</v>
      </c>
      <c r="BC160" s="54">
        <v>0</v>
      </c>
      <c r="BD160" s="54">
        <v>0</v>
      </c>
      <c r="BE160" s="54">
        <v>0</v>
      </c>
      <c r="BF160" s="54">
        <v>3.23</v>
      </c>
      <c r="BG160" s="54">
        <v>1.1000000000000001</v>
      </c>
      <c r="BH160" s="54">
        <v>0</v>
      </c>
      <c r="BI160" s="54">
        <v>0</v>
      </c>
      <c r="BJ160" s="54">
        <v>9.9600000000000009</v>
      </c>
      <c r="BK160" s="34">
        <f t="shared" si="6"/>
        <v>54.22</v>
      </c>
    </row>
    <row r="161" spans="1:63" x14ac:dyDescent="0.2">
      <c r="A161" s="52"/>
      <c r="B161" s="53" t="s">
        <v>168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0.33</v>
      </c>
      <c r="I161" s="54">
        <v>0.01</v>
      </c>
      <c r="J161" s="54">
        <v>0</v>
      </c>
      <c r="K161" s="54">
        <v>0</v>
      </c>
      <c r="L161" s="54">
        <v>0.86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0.05</v>
      </c>
      <c r="S161" s="54">
        <v>0</v>
      </c>
      <c r="T161" s="54">
        <v>0</v>
      </c>
      <c r="U161" s="54">
        <v>0</v>
      </c>
      <c r="V161" s="54">
        <v>7.0000000000000007E-2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0.56999999999999995</v>
      </c>
      <c r="AG161" s="54">
        <v>0</v>
      </c>
      <c r="AH161" s="54">
        <v>0</v>
      </c>
      <c r="AI161" s="54">
        <v>0</v>
      </c>
      <c r="AJ161" s="54">
        <v>0</v>
      </c>
      <c r="AK161" s="54">
        <v>0</v>
      </c>
      <c r="AL161" s="54">
        <v>0.02</v>
      </c>
      <c r="AM161" s="54">
        <v>0</v>
      </c>
      <c r="AN161" s="54">
        <v>0</v>
      </c>
      <c r="AO161" s="54">
        <v>0</v>
      </c>
      <c r="AP161" s="54">
        <v>0</v>
      </c>
      <c r="AQ161" s="54">
        <v>0</v>
      </c>
      <c r="AR161" s="54">
        <v>0</v>
      </c>
      <c r="AS161" s="54">
        <v>0</v>
      </c>
      <c r="AT161" s="54">
        <v>0</v>
      </c>
      <c r="AU161" s="54">
        <v>0</v>
      </c>
      <c r="AV161" s="54">
        <v>4.5199999999999996</v>
      </c>
      <c r="AW161" s="54">
        <v>1.95</v>
      </c>
      <c r="AX161" s="54">
        <v>0</v>
      </c>
      <c r="AY161" s="54">
        <v>0</v>
      </c>
      <c r="AZ161" s="54">
        <v>42.96</v>
      </c>
      <c r="BA161" s="54">
        <v>0</v>
      </c>
      <c r="BB161" s="54">
        <v>0</v>
      </c>
      <c r="BC161" s="54">
        <v>0</v>
      </c>
      <c r="BD161" s="54">
        <v>0</v>
      </c>
      <c r="BE161" s="54">
        <v>0</v>
      </c>
      <c r="BF161" s="54">
        <v>1.29</v>
      </c>
      <c r="BG161" s="54">
        <v>0.78</v>
      </c>
      <c r="BH161" s="54">
        <v>0.28000000000000003</v>
      </c>
      <c r="BI161" s="54">
        <v>0</v>
      </c>
      <c r="BJ161" s="54">
        <v>4.26</v>
      </c>
      <c r="BK161" s="34">
        <f t="shared" si="6"/>
        <v>57.95</v>
      </c>
    </row>
    <row r="162" spans="1:63" x14ac:dyDescent="0.2">
      <c r="A162" s="52"/>
      <c r="B162" s="53" t="s">
        <v>169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0.31</v>
      </c>
      <c r="I162" s="54">
        <v>0</v>
      </c>
      <c r="J162" s="54">
        <v>0</v>
      </c>
      <c r="K162" s="54">
        <v>0</v>
      </c>
      <c r="L162" s="54">
        <v>0.32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0.1</v>
      </c>
      <c r="S162" s="54">
        <v>0</v>
      </c>
      <c r="T162" s="54">
        <v>0</v>
      </c>
      <c r="U162" s="54">
        <v>0</v>
      </c>
      <c r="V162" s="54">
        <v>7.0000000000000007E-2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4">
        <v>0</v>
      </c>
      <c r="AL162" s="54">
        <v>0</v>
      </c>
      <c r="AM162" s="54">
        <v>0</v>
      </c>
      <c r="AN162" s="54">
        <v>0</v>
      </c>
      <c r="AO162" s="54">
        <v>0</v>
      </c>
      <c r="AP162" s="54">
        <v>0</v>
      </c>
      <c r="AQ162" s="54">
        <v>0</v>
      </c>
      <c r="AR162" s="54">
        <v>0</v>
      </c>
      <c r="AS162" s="54">
        <v>0</v>
      </c>
      <c r="AT162" s="54">
        <v>0</v>
      </c>
      <c r="AU162" s="54">
        <v>0</v>
      </c>
      <c r="AV162" s="54">
        <v>2.61</v>
      </c>
      <c r="AW162" s="54">
        <v>1.5</v>
      </c>
      <c r="AX162" s="54">
        <v>0</v>
      </c>
      <c r="AY162" s="54">
        <v>0</v>
      </c>
      <c r="AZ162" s="54">
        <v>9.51</v>
      </c>
      <c r="BA162" s="54">
        <v>0</v>
      </c>
      <c r="BB162" s="54">
        <v>0</v>
      </c>
      <c r="BC162" s="54">
        <v>0</v>
      </c>
      <c r="BD162" s="54">
        <v>0</v>
      </c>
      <c r="BE162" s="54">
        <v>0</v>
      </c>
      <c r="BF162" s="54">
        <v>2.37</v>
      </c>
      <c r="BG162" s="54">
        <v>0.46</v>
      </c>
      <c r="BH162" s="54">
        <v>0.56999999999999995</v>
      </c>
      <c r="BI162" s="54">
        <v>0</v>
      </c>
      <c r="BJ162" s="54">
        <v>5.77</v>
      </c>
      <c r="BK162" s="34">
        <f t="shared" si="6"/>
        <v>23.59</v>
      </c>
    </row>
    <row r="163" spans="1:63" x14ac:dyDescent="0.2">
      <c r="A163" s="52"/>
      <c r="B163" s="53" t="s">
        <v>170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0.35</v>
      </c>
      <c r="I163" s="54">
        <v>0.01</v>
      </c>
      <c r="J163" s="54">
        <v>0</v>
      </c>
      <c r="K163" s="54">
        <v>0</v>
      </c>
      <c r="L163" s="54">
        <v>1.1200000000000001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0.17</v>
      </c>
      <c r="S163" s="54">
        <v>0.02</v>
      </c>
      <c r="T163" s="54">
        <v>0</v>
      </c>
      <c r="U163" s="54">
        <v>0</v>
      </c>
      <c r="V163" s="54">
        <v>0.04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0.06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  <c r="AK163" s="54">
        <v>0</v>
      </c>
      <c r="AL163" s="54">
        <v>0</v>
      </c>
      <c r="AM163" s="54">
        <v>0</v>
      </c>
      <c r="AN163" s="54">
        <v>0</v>
      </c>
      <c r="AO163" s="54">
        <v>0</v>
      </c>
      <c r="AP163" s="54">
        <v>0.06</v>
      </c>
      <c r="AQ163" s="54">
        <v>0</v>
      </c>
      <c r="AR163" s="54">
        <v>0</v>
      </c>
      <c r="AS163" s="54">
        <v>0</v>
      </c>
      <c r="AT163" s="54">
        <v>0</v>
      </c>
      <c r="AU163" s="54">
        <v>0</v>
      </c>
      <c r="AV163" s="54">
        <v>5.98</v>
      </c>
      <c r="AW163" s="54">
        <v>3.43</v>
      </c>
      <c r="AX163" s="54">
        <v>0</v>
      </c>
      <c r="AY163" s="54">
        <v>0</v>
      </c>
      <c r="AZ163" s="54">
        <v>29.03</v>
      </c>
      <c r="BA163" s="54">
        <v>0</v>
      </c>
      <c r="BB163" s="54">
        <v>0</v>
      </c>
      <c r="BC163" s="54">
        <v>0</v>
      </c>
      <c r="BD163" s="54">
        <v>0</v>
      </c>
      <c r="BE163" s="54">
        <v>0</v>
      </c>
      <c r="BF163" s="54">
        <v>5.59</v>
      </c>
      <c r="BG163" s="54">
        <v>0.6</v>
      </c>
      <c r="BH163" s="54">
        <v>3.35</v>
      </c>
      <c r="BI163" s="54">
        <v>0</v>
      </c>
      <c r="BJ163" s="54">
        <v>12.47</v>
      </c>
      <c r="BK163" s="34">
        <f t="shared" si="6"/>
        <v>62.28</v>
      </c>
    </row>
    <row r="164" spans="1:63" x14ac:dyDescent="0.2">
      <c r="A164" s="52"/>
      <c r="B164" s="53" t="s">
        <v>171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0.36</v>
      </c>
      <c r="I164" s="54">
        <v>0</v>
      </c>
      <c r="J164" s="54">
        <v>0</v>
      </c>
      <c r="K164" s="54">
        <v>0</v>
      </c>
      <c r="L164" s="54">
        <v>0.75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0.09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0.01</v>
      </c>
      <c r="AC164" s="54">
        <v>0</v>
      </c>
      <c r="AD164" s="54">
        <v>0</v>
      </c>
      <c r="AE164" s="54">
        <v>0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  <c r="AK164" s="54">
        <v>0</v>
      </c>
      <c r="AL164" s="54">
        <v>0</v>
      </c>
      <c r="AM164" s="54">
        <v>0</v>
      </c>
      <c r="AN164" s="54">
        <v>0</v>
      </c>
      <c r="AO164" s="54">
        <v>0</v>
      </c>
      <c r="AP164" s="54">
        <v>0</v>
      </c>
      <c r="AQ164" s="54">
        <v>0</v>
      </c>
      <c r="AR164" s="54">
        <v>0</v>
      </c>
      <c r="AS164" s="54">
        <v>0</v>
      </c>
      <c r="AT164" s="54">
        <v>0</v>
      </c>
      <c r="AU164" s="54">
        <v>0</v>
      </c>
      <c r="AV164" s="54">
        <v>3.89</v>
      </c>
      <c r="AW164" s="54">
        <v>1.28</v>
      </c>
      <c r="AX164" s="54">
        <v>0</v>
      </c>
      <c r="AY164" s="54">
        <v>0</v>
      </c>
      <c r="AZ164" s="54">
        <v>13.44</v>
      </c>
      <c r="BA164" s="54">
        <v>0</v>
      </c>
      <c r="BB164" s="54">
        <v>0</v>
      </c>
      <c r="BC164" s="54">
        <v>0</v>
      </c>
      <c r="BD164" s="54">
        <v>0</v>
      </c>
      <c r="BE164" s="54">
        <v>0</v>
      </c>
      <c r="BF164" s="54">
        <v>2.9</v>
      </c>
      <c r="BG164" s="54">
        <v>9.0500000000000007</v>
      </c>
      <c r="BH164" s="54">
        <v>0</v>
      </c>
      <c r="BI164" s="54">
        <v>0</v>
      </c>
      <c r="BJ164" s="54">
        <v>6.03</v>
      </c>
      <c r="BK164" s="34">
        <f t="shared" si="6"/>
        <v>37.799999999999997</v>
      </c>
    </row>
    <row r="165" spans="1:63" x14ac:dyDescent="0.2">
      <c r="A165" s="52"/>
      <c r="B165" s="53" t="s">
        <v>172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0.28999999999999998</v>
      </c>
      <c r="I165" s="54">
        <v>0.06</v>
      </c>
      <c r="J165" s="54">
        <v>0</v>
      </c>
      <c r="K165" s="54">
        <v>0</v>
      </c>
      <c r="L165" s="54">
        <v>1.18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0.1</v>
      </c>
      <c r="S165" s="54">
        <v>0</v>
      </c>
      <c r="T165" s="54">
        <v>0</v>
      </c>
      <c r="U165" s="54">
        <v>0</v>
      </c>
      <c r="V165" s="54">
        <v>0.1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0.03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4">
        <v>0</v>
      </c>
      <c r="AL165" s="54">
        <v>0</v>
      </c>
      <c r="AM165" s="54">
        <v>0</v>
      </c>
      <c r="AN165" s="54">
        <v>0</v>
      </c>
      <c r="AO165" s="54">
        <v>0</v>
      </c>
      <c r="AP165" s="54">
        <v>0</v>
      </c>
      <c r="AQ165" s="54">
        <v>0</v>
      </c>
      <c r="AR165" s="54">
        <v>0</v>
      </c>
      <c r="AS165" s="54">
        <v>0</v>
      </c>
      <c r="AT165" s="54">
        <v>0</v>
      </c>
      <c r="AU165" s="54">
        <v>0</v>
      </c>
      <c r="AV165" s="54">
        <v>5.99</v>
      </c>
      <c r="AW165" s="54">
        <v>2.38</v>
      </c>
      <c r="AX165" s="54">
        <v>0</v>
      </c>
      <c r="AY165" s="54">
        <v>0</v>
      </c>
      <c r="AZ165" s="54">
        <v>40.94</v>
      </c>
      <c r="BA165" s="54">
        <v>0</v>
      </c>
      <c r="BB165" s="54">
        <v>0</v>
      </c>
      <c r="BC165" s="54">
        <v>0</v>
      </c>
      <c r="BD165" s="54">
        <v>0</v>
      </c>
      <c r="BE165" s="54">
        <v>0</v>
      </c>
      <c r="BF165" s="54">
        <v>7.27</v>
      </c>
      <c r="BG165" s="54">
        <v>0.45</v>
      </c>
      <c r="BH165" s="54">
        <v>1.1000000000000001</v>
      </c>
      <c r="BI165" s="54">
        <v>0</v>
      </c>
      <c r="BJ165" s="54">
        <v>16.11</v>
      </c>
      <c r="BK165" s="34">
        <f t="shared" si="6"/>
        <v>76</v>
      </c>
    </row>
    <row r="166" spans="1:63" x14ac:dyDescent="0.2">
      <c r="A166" s="52"/>
      <c r="B166" s="53" t="s">
        <v>173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0.48</v>
      </c>
      <c r="I166" s="54">
        <v>0.05</v>
      </c>
      <c r="J166" s="54">
        <v>0</v>
      </c>
      <c r="K166" s="54">
        <v>0</v>
      </c>
      <c r="L166" s="54">
        <v>1.45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0.15</v>
      </c>
      <c r="S166" s="54">
        <v>0</v>
      </c>
      <c r="T166" s="54">
        <v>0</v>
      </c>
      <c r="U166" s="54">
        <v>0</v>
      </c>
      <c r="V166" s="54">
        <v>0.37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0.02</v>
      </c>
      <c r="AC166" s="54">
        <v>0</v>
      </c>
      <c r="AD166" s="54">
        <v>0</v>
      </c>
      <c r="AE166" s="54">
        <v>0</v>
      </c>
      <c r="AF166" s="54">
        <v>0.03</v>
      </c>
      <c r="AG166" s="54">
        <v>0</v>
      </c>
      <c r="AH166" s="54">
        <v>0</v>
      </c>
      <c r="AI166" s="54">
        <v>0</v>
      </c>
      <c r="AJ166" s="54">
        <v>0</v>
      </c>
      <c r="AK166" s="54">
        <v>0</v>
      </c>
      <c r="AL166" s="54">
        <v>0</v>
      </c>
      <c r="AM166" s="54">
        <v>0</v>
      </c>
      <c r="AN166" s="54">
        <v>0</v>
      </c>
      <c r="AO166" s="54">
        <v>0</v>
      </c>
      <c r="AP166" s="54">
        <v>0</v>
      </c>
      <c r="AQ166" s="54">
        <v>0</v>
      </c>
      <c r="AR166" s="54">
        <v>0</v>
      </c>
      <c r="AS166" s="54">
        <v>0</v>
      </c>
      <c r="AT166" s="54">
        <v>0</v>
      </c>
      <c r="AU166" s="54">
        <v>0</v>
      </c>
      <c r="AV166" s="54">
        <v>4.0599999999999996</v>
      </c>
      <c r="AW166" s="54">
        <v>4.47</v>
      </c>
      <c r="AX166" s="54">
        <v>0</v>
      </c>
      <c r="AY166" s="54">
        <v>0</v>
      </c>
      <c r="AZ166" s="54">
        <v>18.38</v>
      </c>
      <c r="BA166" s="54">
        <v>0</v>
      </c>
      <c r="BB166" s="54">
        <v>0</v>
      </c>
      <c r="BC166" s="54">
        <v>0</v>
      </c>
      <c r="BD166" s="54">
        <v>0</v>
      </c>
      <c r="BE166" s="54">
        <v>0</v>
      </c>
      <c r="BF166" s="54">
        <v>2.75</v>
      </c>
      <c r="BG166" s="54">
        <v>0.27</v>
      </c>
      <c r="BH166" s="54">
        <v>0</v>
      </c>
      <c r="BI166" s="54">
        <v>0</v>
      </c>
      <c r="BJ166" s="54">
        <v>6.2</v>
      </c>
      <c r="BK166" s="34">
        <f t="shared" si="6"/>
        <v>38.68</v>
      </c>
    </row>
    <row r="167" spans="1:63" x14ac:dyDescent="0.2">
      <c r="A167" s="52"/>
      <c r="B167" s="53" t="s">
        <v>174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0.1</v>
      </c>
      <c r="I167" s="54">
        <v>6.08</v>
      </c>
      <c r="J167" s="54">
        <v>0</v>
      </c>
      <c r="K167" s="54">
        <v>0</v>
      </c>
      <c r="L167" s="54">
        <v>0.88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0.05</v>
      </c>
      <c r="S167" s="54">
        <v>0</v>
      </c>
      <c r="T167" s="54">
        <v>0</v>
      </c>
      <c r="U167" s="54">
        <v>0</v>
      </c>
      <c r="V167" s="54">
        <v>0.18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  <c r="AK167" s="54">
        <v>0</v>
      </c>
      <c r="AL167" s="54">
        <v>0</v>
      </c>
      <c r="AM167" s="54">
        <v>0</v>
      </c>
      <c r="AN167" s="54">
        <v>0</v>
      </c>
      <c r="AO167" s="54">
        <v>0</v>
      </c>
      <c r="AP167" s="54">
        <v>0</v>
      </c>
      <c r="AQ167" s="54">
        <v>0</v>
      </c>
      <c r="AR167" s="54">
        <v>0</v>
      </c>
      <c r="AS167" s="54">
        <v>0</v>
      </c>
      <c r="AT167" s="54">
        <v>0</v>
      </c>
      <c r="AU167" s="54">
        <v>0</v>
      </c>
      <c r="AV167" s="54">
        <v>0.83</v>
      </c>
      <c r="AW167" s="54">
        <v>4.66</v>
      </c>
      <c r="AX167" s="54">
        <v>0</v>
      </c>
      <c r="AY167" s="54">
        <v>0</v>
      </c>
      <c r="AZ167" s="54">
        <v>13.24</v>
      </c>
      <c r="BA167" s="54">
        <v>0</v>
      </c>
      <c r="BB167" s="54">
        <v>0</v>
      </c>
      <c r="BC167" s="54">
        <v>0</v>
      </c>
      <c r="BD167" s="54">
        <v>0</v>
      </c>
      <c r="BE167" s="54">
        <v>0</v>
      </c>
      <c r="BF167" s="54">
        <v>0.81</v>
      </c>
      <c r="BG167" s="54">
        <v>0</v>
      </c>
      <c r="BH167" s="54">
        <v>0</v>
      </c>
      <c r="BI167" s="54">
        <v>0</v>
      </c>
      <c r="BJ167" s="54">
        <v>1.42</v>
      </c>
      <c r="BK167" s="34">
        <f t="shared" si="6"/>
        <v>28.25</v>
      </c>
    </row>
    <row r="168" spans="1:63" x14ac:dyDescent="0.2">
      <c r="A168" s="52"/>
      <c r="B168" s="53" t="s">
        <v>175</v>
      </c>
      <c r="C168" s="54">
        <v>0</v>
      </c>
      <c r="D168" s="54">
        <v>1.1100000000000001</v>
      </c>
      <c r="E168" s="54">
        <v>0</v>
      </c>
      <c r="F168" s="54">
        <v>0</v>
      </c>
      <c r="G168" s="54">
        <v>0</v>
      </c>
      <c r="H168" s="54">
        <v>3.03</v>
      </c>
      <c r="I168" s="54">
        <v>249.91</v>
      </c>
      <c r="J168" s="54">
        <v>4.83</v>
      </c>
      <c r="K168" s="54">
        <v>0</v>
      </c>
      <c r="L168" s="54">
        <v>16.850000000000001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1.86</v>
      </c>
      <c r="S168" s="54">
        <v>11.15</v>
      </c>
      <c r="T168" s="54">
        <v>0.45</v>
      </c>
      <c r="U168" s="54">
        <v>0</v>
      </c>
      <c r="V168" s="54">
        <v>13.43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0.08</v>
      </c>
      <c r="AC168" s="54">
        <v>0.03</v>
      </c>
      <c r="AD168" s="54">
        <v>0</v>
      </c>
      <c r="AE168" s="54">
        <v>0</v>
      </c>
      <c r="AF168" s="54">
        <v>0.19</v>
      </c>
      <c r="AG168" s="54">
        <v>0</v>
      </c>
      <c r="AH168" s="54">
        <v>0</v>
      </c>
      <c r="AI168" s="54">
        <v>0</v>
      </c>
      <c r="AJ168" s="54">
        <v>0</v>
      </c>
      <c r="AK168" s="54">
        <v>0</v>
      </c>
      <c r="AL168" s="54">
        <v>0.02</v>
      </c>
      <c r="AM168" s="54">
        <v>0</v>
      </c>
      <c r="AN168" s="54">
        <v>0</v>
      </c>
      <c r="AO168" s="54">
        <v>0</v>
      </c>
      <c r="AP168" s="54">
        <v>0.11</v>
      </c>
      <c r="AQ168" s="54">
        <v>0</v>
      </c>
      <c r="AR168" s="54">
        <v>0</v>
      </c>
      <c r="AS168" s="54">
        <v>0</v>
      </c>
      <c r="AT168" s="54">
        <v>0</v>
      </c>
      <c r="AU168" s="54">
        <v>0</v>
      </c>
      <c r="AV168" s="54">
        <v>8.06</v>
      </c>
      <c r="AW168" s="54">
        <v>144.82</v>
      </c>
      <c r="AX168" s="54">
        <v>0</v>
      </c>
      <c r="AY168" s="54">
        <v>0</v>
      </c>
      <c r="AZ168" s="54">
        <v>44.31</v>
      </c>
      <c r="BA168" s="54">
        <v>0</v>
      </c>
      <c r="BB168" s="54">
        <v>0</v>
      </c>
      <c r="BC168" s="54">
        <v>0</v>
      </c>
      <c r="BD168" s="54">
        <v>0</v>
      </c>
      <c r="BE168" s="54">
        <v>0</v>
      </c>
      <c r="BF168" s="54">
        <v>16.14</v>
      </c>
      <c r="BG168" s="54">
        <v>7.57</v>
      </c>
      <c r="BH168" s="54">
        <v>3.94</v>
      </c>
      <c r="BI168" s="54">
        <v>0</v>
      </c>
      <c r="BJ168" s="54">
        <v>32.619999999999997</v>
      </c>
      <c r="BK168" s="34">
        <f t="shared" si="6"/>
        <v>560.5100000000001</v>
      </c>
    </row>
    <row r="169" spans="1:63" x14ac:dyDescent="0.2">
      <c r="A169" s="52"/>
      <c r="B169" s="53" t="s">
        <v>176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1.8</v>
      </c>
      <c r="I169" s="54">
        <v>23.16</v>
      </c>
      <c r="J169" s="54">
        <v>0</v>
      </c>
      <c r="K169" s="54">
        <v>0</v>
      </c>
      <c r="L169" s="54">
        <v>5.18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2.74</v>
      </c>
      <c r="S169" s="54">
        <v>1.69</v>
      </c>
      <c r="T169" s="54">
        <v>4.3899999999999997</v>
      </c>
      <c r="U169" s="54">
        <v>0</v>
      </c>
      <c r="V169" s="54">
        <v>8.43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0.02</v>
      </c>
      <c r="AC169" s="54">
        <v>0</v>
      </c>
      <c r="AD169" s="54">
        <v>0.46</v>
      </c>
      <c r="AE169" s="54">
        <v>0</v>
      </c>
      <c r="AF169" s="54">
        <v>0.26</v>
      </c>
      <c r="AG169" s="54">
        <v>0</v>
      </c>
      <c r="AH169" s="54">
        <v>0</v>
      </c>
      <c r="AI169" s="54">
        <v>0</v>
      </c>
      <c r="AJ169" s="54">
        <v>0</v>
      </c>
      <c r="AK169" s="54">
        <v>0</v>
      </c>
      <c r="AL169" s="54">
        <v>0.03</v>
      </c>
      <c r="AM169" s="54">
        <v>0</v>
      </c>
      <c r="AN169" s="54">
        <v>0</v>
      </c>
      <c r="AO169" s="54">
        <v>0</v>
      </c>
      <c r="AP169" s="54">
        <v>0.33</v>
      </c>
      <c r="AQ169" s="54">
        <v>0</v>
      </c>
      <c r="AR169" s="54">
        <v>0</v>
      </c>
      <c r="AS169" s="54">
        <v>0</v>
      </c>
      <c r="AT169" s="54">
        <v>0</v>
      </c>
      <c r="AU169" s="54">
        <v>0</v>
      </c>
      <c r="AV169" s="54">
        <v>21.88</v>
      </c>
      <c r="AW169" s="54">
        <v>100.35</v>
      </c>
      <c r="AX169" s="54">
        <v>5.18</v>
      </c>
      <c r="AY169" s="54">
        <v>0</v>
      </c>
      <c r="AZ169" s="54">
        <v>156.71</v>
      </c>
      <c r="BA169" s="54">
        <v>0</v>
      </c>
      <c r="BB169" s="54">
        <v>0</v>
      </c>
      <c r="BC169" s="54">
        <v>0</v>
      </c>
      <c r="BD169" s="54">
        <v>0</v>
      </c>
      <c r="BE169" s="54">
        <v>0</v>
      </c>
      <c r="BF169" s="54">
        <v>61.63</v>
      </c>
      <c r="BG169" s="54">
        <v>51.77</v>
      </c>
      <c r="BH169" s="54">
        <v>92.07</v>
      </c>
      <c r="BI169" s="54">
        <v>0</v>
      </c>
      <c r="BJ169" s="54">
        <v>127.03</v>
      </c>
      <c r="BK169" s="34">
        <f t="shared" si="6"/>
        <v>665.1099999999999</v>
      </c>
    </row>
    <row r="170" spans="1:63" ht="13.5" thickBot="1" x14ac:dyDescent="0.25">
      <c r="A170" s="52"/>
      <c r="B170" s="53" t="s">
        <v>177</v>
      </c>
      <c r="C170" s="54">
        <v>0</v>
      </c>
      <c r="D170" s="54">
        <v>0.01</v>
      </c>
      <c r="E170" s="54">
        <v>0</v>
      </c>
      <c r="F170" s="54">
        <v>0</v>
      </c>
      <c r="G170" s="54">
        <v>0</v>
      </c>
      <c r="H170" s="54">
        <v>0.14000000000000001</v>
      </c>
      <c r="I170" s="54">
        <v>2.52</v>
      </c>
      <c r="J170" s="54">
        <v>0.03</v>
      </c>
      <c r="K170" s="54">
        <v>0</v>
      </c>
      <c r="L170" s="54">
        <v>1.79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0.08</v>
      </c>
      <c r="S170" s="54">
        <v>0.18</v>
      </c>
      <c r="T170" s="54">
        <v>0.01</v>
      </c>
      <c r="U170" s="54">
        <v>0</v>
      </c>
      <c r="V170" s="54">
        <v>0.24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0.01</v>
      </c>
      <c r="AC170" s="54">
        <v>0</v>
      </c>
      <c r="AD170" s="54">
        <v>0</v>
      </c>
      <c r="AE170" s="54">
        <v>0</v>
      </c>
      <c r="AF170" s="54">
        <v>7.0000000000000007E-2</v>
      </c>
      <c r="AG170" s="54">
        <v>0</v>
      </c>
      <c r="AH170" s="54">
        <v>0</v>
      </c>
      <c r="AI170" s="54">
        <v>0</v>
      </c>
      <c r="AJ170" s="54">
        <v>0</v>
      </c>
      <c r="AK170" s="54">
        <v>0</v>
      </c>
      <c r="AL170" s="54">
        <v>0</v>
      </c>
      <c r="AM170" s="54">
        <v>0</v>
      </c>
      <c r="AN170" s="54">
        <v>0</v>
      </c>
      <c r="AO170" s="54">
        <v>0</v>
      </c>
      <c r="AP170" s="54">
        <v>0</v>
      </c>
      <c r="AQ170" s="54">
        <v>0</v>
      </c>
      <c r="AR170" s="54">
        <v>0</v>
      </c>
      <c r="AS170" s="54">
        <v>0</v>
      </c>
      <c r="AT170" s="54">
        <v>0</v>
      </c>
      <c r="AU170" s="54">
        <v>0</v>
      </c>
      <c r="AV170" s="54">
        <v>1.0900000000000001</v>
      </c>
      <c r="AW170" s="54">
        <v>5.04</v>
      </c>
      <c r="AX170" s="54">
        <v>0.12</v>
      </c>
      <c r="AY170" s="54">
        <v>0</v>
      </c>
      <c r="AZ170" s="54">
        <v>14.72</v>
      </c>
      <c r="BA170" s="54">
        <v>0</v>
      </c>
      <c r="BB170" s="54">
        <v>0</v>
      </c>
      <c r="BC170" s="54">
        <v>0</v>
      </c>
      <c r="BD170" s="54">
        <v>0</v>
      </c>
      <c r="BE170" s="54">
        <v>0</v>
      </c>
      <c r="BF170" s="54">
        <v>1.52</v>
      </c>
      <c r="BG170" s="54">
        <v>0.51</v>
      </c>
      <c r="BH170" s="54">
        <v>0.25</v>
      </c>
      <c r="BI170" s="54">
        <v>0</v>
      </c>
      <c r="BJ170" s="54">
        <v>2.64</v>
      </c>
      <c r="BK170" s="34">
        <f t="shared" si="6"/>
        <v>30.970000000000002</v>
      </c>
    </row>
    <row r="171" spans="1:63" ht="13.5" thickBot="1" x14ac:dyDescent="0.25">
      <c r="A171" s="38"/>
      <c r="B171" s="39" t="s">
        <v>178</v>
      </c>
      <c r="C171" s="40">
        <f t="shared" ref="C171:BK171" si="7">SUM(C132:C170)</f>
        <v>0</v>
      </c>
      <c r="D171" s="40">
        <f t="shared" si="7"/>
        <v>66.100000000000009</v>
      </c>
      <c r="E171" s="40">
        <f t="shared" si="7"/>
        <v>0</v>
      </c>
      <c r="F171" s="40">
        <f t="shared" si="7"/>
        <v>0</v>
      </c>
      <c r="G171" s="40">
        <f t="shared" si="7"/>
        <v>0</v>
      </c>
      <c r="H171" s="40">
        <f t="shared" si="7"/>
        <v>224.27999999999997</v>
      </c>
      <c r="I171" s="40">
        <f t="shared" si="7"/>
        <v>1783.9499999999998</v>
      </c>
      <c r="J171" s="40">
        <f t="shared" si="7"/>
        <v>46.05</v>
      </c>
      <c r="K171" s="40">
        <f t="shared" si="7"/>
        <v>0</v>
      </c>
      <c r="L171" s="40">
        <f t="shared" si="7"/>
        <v>954.05000000000007</v>
      </c>
      <c r="M171" s="40">
        <f t="shared" si="7"/>
        <v>0</v>
      </c>
      <c r="N171" s="40">
        <f t="shared" si="7"/>
        <v>4.01</v>
      </c>
      <c r="O171" s="40">
        <f t="shared" si="7"/>
        <v>0</v>
      </c>
      <c r="P171" s="40">
        <f t="shared" si="7"/>
        <v>0</v>
      </c>
      <c r="Q171" s="40">
        <f t="shared" si="7"/>
        <v>0</v>
      </c>
      <c r="R171" s="40">
        <f t="shared" si="7"/>
        <v>235.35000000000005</v>
      </c>
      <c r="S171" s="40">
        <f t="shared" si="7"/>
        <v>127.27000000000001</v>
      </c>
      <c r="T171" s="40">
        <f t="shared" si="7"/>
        <v>87.180000000000021</v>
      </c>
      <c r="U171" s="40">
        <f t="shared" si="7"/>
        <v>0</v>
      </c>
      <c r="V171" s="40">
        <f t="shared" si="7"/>
        <v>229.45000000000002</v>
      </c>
      <c r="W171" s="40">
        <f t="shared" si="7"/>
        <v>0</v>
      </c>
      <c r="X171" s="40">
        <f t="shared" si="7"/>
        <v>0</v>
      </c>
      <c r="Y171" s="40">
        <f t="shared" si="7"/>
        <v>0</v>
      </c>
      <c r="Z171" s="40">
        <f t="shared" si="7"/>
        <v>0</v>
      </c>
      <c r="AA171" s="40">
        <f t="shared" si="7"/>
        <v>0</v>
      </c>
      <c r="AB171" s="40">
        <f t="shared" si="7"/>
        <v>113.69000000000001</v>
      </c>
      <c r="AC171" s="40">
        <f t="shared" si="7"/>
        <v>8.16</v>
      </c>
      <c r="AD171" s="40">
        <f t="shared" si="7"/>
        <v>6.61</v>
      </c>
      <c r="AE171" s="40">
        <f t="shared" si="7"/>
        <v>0</v>
      </c>
      <c r="AF171" s="40">
        <f t="shared" si="7"/>
        <v>43.019999999999996</v>
      </c>
      <c r="AG171" s="40">
        <f t="shared" si="7"/>
        <v>0</v>
      </c>
      <c r="AH171" s="40">
        <f t="shared" si="7"/>
        <v>0</v>
      </c>
      <c r="AI171" s="40">
        <f t="shared" si="7"/>
        <v>0</v>
      </c>
      <c r="AJ171" s="40">
        <f t="shared" si="7"/>
        <v>0</v>
      </c>
      <c r="AK171" s="40">
        <f t="shared" si="7"/>
        <v>0</v>
      </c>
      <c r="AL171" s="40">
        <f t="shared" si="7"/>
        <v>476.52999999999986</v>
      </c>
      <c r="AM171" s="40">
        <f t="shared" si="7"/>
        <v>7.9999999999999988E-2</v>
      </c>
      <c r="AN171" s="40">
        <f t="shared" si="7"/>
        <v>0</v>
      </c>
      <c r="AO171" s="40">
        <f t="shared" si="7"/>
        <v>0</v>
      </c>
      <c r="AP171" s="40">
        <f t="shared" si="7"/>
        <v>4.1199999999999992</v>
      </c>
      <c r="AQ171" s="40">
        <f t="shared" si="7"/>
        <v>0</v>
      </c>
      <c r="AR171" s="40">
        <f t="shared" si="7"/>
        <v>0</v>
      </c>
      <c r="AS171" s="40">
        <f t="shared" si="7"/>
        <v>0</v>
      </c>
      <c r="AT171" s="40">
        <f t="shared" si="7"/>
        <v>0</v>
      </c>
      <c r="AU171" s="40">
        <f t="shared" si="7"/>
        <v>0</v>
      </c>
      <c r="AV171" s="40">
        <f t="shared" si="7"/>
        <v>4320.3600000000024</v>
      </c>
      <c r="AW171" s="40">
        <f t="shared" si="7"/>
        <v>3446.14</v>
      </c>
      <c r="AX171" s="40">
        <f t="shared" si="7"/>
        <v>87.610000000000014</v>
      </c>
      <c r="AY171" s="40">
        <f t="shared" si="7"/>
        <v>0</v>
      </c>
      <c r="AZ171" s="40">
        <f t="shared" si="7"/>
        <v>5713.9800000000005</v>
      </c>
      <c r="BA171" s="40">
        <f t="shared" si="7"/>
        <v>0</v>
      </c>
      <c r="BB171" s="40">
        <f t="shared" si="7"/>
        <v>1.04</v>
      </c>
      <c r="BC171" s="40">
        <f t="shared" si="7"/>
        <v>0</v>
      </c>
      <c r="BD171" s="40">
        <f t="shared" si="7"/>
        <v>0</v>
      </c>
      <c r="BE171" s="40">
        <f t="shared" si="7"/>
        <v>0</v>
      </c>
      <c r="BF171" s="40">
        <f t="shared" si="7"/>
        <v>6838.6900000000014</v>
      </c>
      <c r="BG171" s="40">
        <f t="shared" si="7"/>
        <v>609.49000000000024</v>
      </c>
      <c r="BH171" s="40">
        <f t="shared" si="7"/>
        <v>275.65999999999997</v>
      </c>
      <c r="BI171" s="40">
        <f t="shared" si="7"/>
        <v>0</v>
      </c>
      <c r="BJ171" s="40">
        <f t="shared" si="7"/>
        <v>2165.5599999999995</v>
      </c>
      <c r="BK171" s="45">
        <f t="shared" si="7"/>
        <v>27868.429999999993</v>
      </c>
    </row>
    <row r="172" spans="1:63" ht="13.5" thickBot="1" x14ac:dyDescent="0.25">
      <c r="A172" s="55"/>
      <c r="B172" s="56" t="s">
        <v>179</v>
      </c>
      <c r="C172" s="57">
        <f t="shared" ref="C172:BK172" si="8">C171+C130+C128+C126+C19+C16</f>
        <v>0</v>
      </c>
      <c r="D172" s="57">
        <f t="shared" si="8"/>
        <v>2383.48</v>
      </c>
      <c r="E172" s="57">
        <f t="shared" si="8"/>
        <v>992.98</v>
      </c>
      <c r="F172" s="57">
        <f t="shared" si="8"/>
        <v>0</v>
      </c>
      <c r="G172" s="57">
        <f t="shared" si="8"/>
        <v>0</v>
      </c>
      <c r="H172" s="57">
        <f t="shared" si="8"/>
        <v>361.29999999999995</v>
      </c>
      <c r="I172" s="57">
        <f t="shared" si="8"/>
        <v>27132.240000000005</v>
      </c>
      <c r="J172" s="57">
        <f t="shared" si="8"/>
        <v>2301.63</v>
      </c>
      <c r="K172" s="57">
        <f t="shared" si="8"/>
        <v>14.68</v>
      </c>
      <c r="L172" s="57">
        <f t="shared" si="8"/>
        <v>4158.75</v>
      </c>
      <c r="M172" s="57">
        <f t="shared" si="8"/>
        <v>0</v>
      </c>
      <c r="N172" s="57">
        <f t="shared" si="8"/>
        <v>4.01</v>
      </c>
      <c r="O172" s="57">
        <f t="shared" si="8"/>
        <v>0</v>
      </c>
      <c r="P172" s="57">
        <f t="shared" si="8"/>
        <v>0</v>
      </c>
      <c r="Q172" s="57">
        <f t="shared" si="8"/>
        <v>0</v>
      </c>
      <c r="R172" s="57">
        <f t="shared" si="8"/>
        <v>505.58000000000004</v>
      </c>
      <c r="S172" s="57">
        <f t="shared" si="8"/>
        <v>3771.32</v>
      </c>
      <c r="T172" s="57">
        <f t="shared" si="8"/>
        <v>1482.17</v>
      </c>
      <c r="U172" s="57">
        <f t="shared" si="8"/>
        <v>0</v>
      </c>
      <c r="V172" s="57">
        <f t="shared" si="8"/>
        <v>771.56</v>
      </c>
      <c r="W172" s="57">
        <f t="shared" si="8"/>
        <v>0</v>
      </c>
      <c r="X172" s="57">
        <f t="shared" si="8"/>
        <v>0</v>
      </c>
      <c r="Y172" s="57">
        <f t="shared" si="8"/>
        <v>0</v>
      </c>
      <c r="Z172" s="57">
        <f t="shared" si="8"/>
        <v>0</v>
      </c>
      <c r="AA172" s="57">
        <f t="shared" si="8"/>
        <v>0</v>
      </c>
      <c r="AB172" s="57">
        <f t="shared" si="8"/>
        <v>116.48000000000002</v>
      </c>
      <c r="AC172" s="57">
        <f t="shared" si="8"/>
        <v>15.82</v>
      </c>
      <c r="AD172" s="57">
        <f t="shared" si="8"/>
        <v>7.92</v>
      </c>
      <c r="AE172" s="57">
        <f t="shared" si="8"/>
        <v>0</v>
      </c>
      <c r="AF172" s="57">
        <f t="shared" si="8"/>
        <v>70.099999999999994</v>
      </c>
      <c r="AG172" s="57">
        <f t="shared" si="8"/>
        <v>0</v>
      </c>
      <c r="AH172" s="57">
        <f t="shared" si="8"/>
        <v>0</v>
      </c>
      <c r="AI172" s="57">
        <f t="shared" si="8"/>
        <v>0</v>
      </c>
      <c r="AJ172" s="57">
        <f t="shared" si="8"/>
        <v>0</v>
      </c>
      <c r="AK172" s="57">
        <f t="shared" si="8"/>
        <v>0</v>
      </c>
      <c r="AL172" s="57">
        <f t="shared" si="8"/>
        <v>477.95999999999987</v>
      </c>
      <c r="AM172" s="57">
        <f t="shared" si="8"/>
        <v>34.169999999999995</v>
      </c>
      <c r="AN172" s="57">
        <f t="shared" si="8"/>
        <v>0</v>
      </c>
      <c r="AO172" s="57">
        <f t="shared" si="8"/>
        <v>0</v>
      </c>
      <c r="AP172" s="57">
        <f t="shared" si="8"/>
        <v>8.94</v>
      </c>
      <c r="AQ172" s="57">
        <f t="shared" si="8"/>
        <v>0</v>
      </c>
      <c r="AR172" s="57">
        <f t="shared" si="8"/>
        <v>6.01</v>
      </c>
      <c r="AS172" s="57">
        <f t="shared" si="8"/>
        <v>0</v>
      </c>
      <c r="AT172" s="57">
        <f t="shared" si="8"/>
        <v>0</v>
      </c>
      <c r="AU172" s="57">
        <f t="shared" si="8"/>
        <v>0</v>
      </c>
      <c r="AV172" s="57">
        <f t="shared" si="8"/>
        <v>4623.2500000000027</v>
      </c>
      <c r="AW172" s="57">
        <f t="shared" si="8"/>
        <v>10436.700000000001</v>
      </c>
      <c r="AX172" s="57">
        <f t="shared" si="8"/>
        <v>1140.1600000000003</v>
      </c>
      <c r="AY172" s="57">
        <f t="shared" si="8"/>
        <v>0</v>
      </c>
      <c r="AZ172" s="57">
        <f t="shared" si="8"/>
        <v>9059.73</v>
      </c>
      <c r="BA172" s="57">
        <f t="shared" si="8"/>
        <v>0</v>
      </c>
      <c r="BB172" s="57">
        <f t="shared" si="8"/>
        <v>1.04</v>
      </c>
      <c r="BC172" s="57">
        <f t="shared" si="8"/>
        <v>0</v>
      </c>
      <c r="BD172" s="57">
        <f t="shared" si="8"/>
        <v>0</v>
      </c>
      <c r="BE172" s="57">
        <f t="shared" si="8"/>
        <v>0</v>
      </c>
      <c r="BF172" s="57">
        <f t="shared" si="8"/>
        <v>7159.0800000000017</v>
      </c>
      <c r="BG172" s="57">
        <f t="shared" si="8"/>
        <v>1256.2800000000002</v>
      </c>
      <c r="BH172" s="57">
        <f t="shared" si="8"/>
        <v>944.86000000000013</v>
      </c>
      <c r="BI172" s="57">
        <f t="shared" si="8"/>
        <v>0</v>
      </c>
      <c r="BJ172" s="57">
        <f t="shared" si="8"/>
        <v>3086.0199999999995</v>
      </c>
      <c r="BK172" s="57">
        <f t="shared" si="8"/>
        <v>82324.22</v>
      </c>
    </row>
    <row r="173" spans="1:63" x14ac:dyDescent="0.2">
      <c r="A173" s="58"/>
      <c r="B173" s="59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4"/>
    </row>
    <row r="174" spans="1:63" x14ac:dyDescent="0.2">
      <c r="A174" s="27" t="s">
        <v>180</v>
      </c>
      <c r="B174" s="60" t="s">
        <v>181</v>
      </c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2"/>
    </row>
    <row r="175" spans="1:63" x14ac:dyDescent="0.2">
      <c r="A175" s="27" t="s">
        <v>13</v>
      </c>
      <c r="B175" s="28" t="s">
        <v>182</v>
      </c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2"/>
    </row>
    <row r="176" spans="1:63" x14ac:dyDescent="0.2">
      <c r="A176" s="31"/>
      <c r="B176" s="32" t="s">
        <v>183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31.04</v>
      </c>
      <c r="I176" s="33">
        <v>1.62</v>
      </c>
      <c r="J176" s="33">
        <v>0</v>
      </c>
      <c r="K176" s="33">
        <v>0</v>
      </c>
      <c r="L176" s="33">
        <v>6.28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26</v>
      </c>
      <c r="S176" s="33">
        <v>1.46</v>
      </c>
      <c r="T176" s="33">
        <v>0</v>
      </c>
      <c r="U176" s="33">
        <v>0</v>
      </c>
      <c r="V176" s="33">
        <v>3.58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4.22</v>
      </c>
      <c r="AC176" s="33">
        <v>0.04</v>
      </c>
      <c r="AD176" s="33">
        <v>0</v>
      </c>
      <c r="AE176" s="33">
        <v>0</v>
      </c>
      <c r="AF176" s="33">
        <v>0.42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3.46</v>
      </c>
      <c r="AM176" s="33">
        <v>0.05</v>
      </c>
      <c r="AN176" s="33">
        <v>0</v>
      </c>
      <c r="AO176" s="33">
        <v>0</v>
      </c>
      <c r="AP176" s="33">
        <v>0.15</v>
      </c>
      <c r="AQ176" s="33">
        <v>0</v>
      </c>
      <c r="AR176" s="33">
        <v>0</v>
      </c>
      <c r="AS176" s="33">
        <v>0</v>
      </c>
      <c r="AT176" s="33">
        <v>0</v>
      </c>
      <c r="AU176" s="33">
        <v>0</v>
      </c>
      <c r="AV176" s="33">
        <v>309.97000000000003</v>
      </c>
      <c r="AW176" s="33">
        <v>13.83</v>
      </c>
      <c r="AX176" s="33">
        <v>7.0000000000000007E-2</v>
      </c>
      <c r="AY176" s="33">
        <v>0</v>
      </c>
      <c r="AZ176" s="33">
        <v>93.97</v>
      </c>
      <c r="BA176" s="33">
        <v>0</v>
      </c>
      <c r="BB176" s="33">
        <v>0</v>
      </c>
      <c r="BC176" s="33">
        <v>0</v>
      </c>
      <c r="BD176" s="33">
        <v>0</v>
      </c>
      <c r="BE176" s="33">
        <v>0</v>
      </c>
      <c r="BF176" s="33">
        <v>556.41</v>
      </c>
      <c r="BG176" s="33">
        <v>49.11</v>
      </c>
      <c r="BH176" s="33">
        <v>0</v>
      </c>
      <c r="BI176" s="33">
        <v>0</v>
      </c>
      <c r="BJ176" s="33">
        <v>65.67</v>
      </c>
      <c r="BK176" s="34">
        <f t="shared" ref="BK176:BK182" si="9">SUM(C176:BJ176)</f>
        <v>1167.3499999999999</v>
      </c>
    </row>
    <row r="177" spans="1:63" x14ac:dyDescent="0.2">
      <c r="A177" s="31"/>
      <c r="B177" s="32" t="s">
        <v>184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0.04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0</v>
      </c>
      <c r="AI177" s="33">
        <v>0</v>
      </c>
      <c r="AJ177" s="33">
        <v>0</v>
      </c>
      <c r="AK177" s="33">
        <v>0</v>
      </c>
      <c r="AL177" s="33">
        <v>0</v>
      </c>
      <c r="AM177" s="33">
        <v>0</v>
      </c>
      <c r="AN177" s="33">
        <v>0</v>
      </c>
      <c r="AO177" s="33">
        <v>0</v>
      </c>
      <c r="AP177" s="33">
        <v>0</v>
      </c>
      <c r="AQ177" s="33">
        <v>0</v>
      </c>
      <c r="AR177" s="33">
        <v>0</v>
      </c>
      <c r="AS177" s="33">
        <v>0</v>
      </c>
      <c r="AT177" s="33">
        <v>0</v>
      </c>
      <c r="AU177" s="33">
        <v>0</v>
      </c>
      <c r="AV177" s="33">
        <v>1085.67</v>
      </c>
      <c r="AW177" s="33">
        <v>12.49</v>
      </c>
      <c r="AX177" s="33">
        <v>0</v>
      </c>
      <c r="AY177" s="33">
        <v>0</v>
      </c>
      <c r="AZ177" s="33">
        <v>0.56000000000000005</v>
      </c>
      <c r="BA177" s="33">
        <v>0</v>
      </c>
      <c r="BB177" s="33">
        <v>0</v>
      </c>
      <c r="BC177" s="33">
        <v>0</v>
      </c>
      <c r="BD177" s="33">
        <v>0</v>
      </c>
      <c r="BE177" s="33">
        <v>0</v>
      </c>
      <c r="BF177" s="33">
        <v>610.15</v>
      </c>
      <c r="BG177" s="33">
        <v>6.15</v>
      </c>
      <c r="BH177" s="33">
        <v>0</v>
      </c>
      <c r="BI177" s="33">
        <v>0</v>
      </c>
      <c r="BJ177" s="33">
        <v>0.1</v>
      </c>
      <c r="BK177" s="34">
        <f t="shared" si="9"/>
        <v>1715.1599999999999</v>
      </c>
    </row>
    <row r="178" spans="1:63" x14ac:dyDescent="0.2">
      <c r="A178" s="31"/>
      <c r="B178" s="32" t="s">
        <v>185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1.78</v>
      </c>
      <c r="I178" s="33">
        <v>0.37</v>
      </c>
      <c r="J178" s="33">
        <v>0</v>
      </c>
      <c r="K178" s="33">
        <v>0</v>
      </c>
      <c r="L178" s="33">
        <v>6.26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1.42</v>
      </c>
      <c r="S178" s="33">
        <v>0.02</v>
      </c>
      <c r="T178" s="33">
        <v>0</v>
      </c>
      <c r="U178" s="33">
        <v>0</v>
      </c>
      <c r="V178" s="33">
        <v>0.34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0.19</v>
      </c>
      <c r="AC178" s="33">
        <v>0</v>
      </c>
      <c r="AD178" s="33">
        <v>0</v>
      </c>
      <c r="AE178" s="33">
        <v>0</v>
      </c>
      <c r="AF178" s="33">
        <v>0.09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0.08</v>
      </c>
      <c r="AM178" s="33">
        <v>0</v>
      </c>
      <c r="AN178" s="33">
        <v>0</v>
      </c>
      <c r="AO178" s="33">
        <v>0</v>
      </c>
      <c r="AP178" s="33">
        <v>0.02</v>
      </c>
      <c r="AQ178" s="33">
        <v>0</v>
      </c>
      <c r="AR178" s="33">
        <v>0</v>
      </c>
      <c r="AS178" s="33">
        <v>0</v>
      </c>
      <c r="AT178" s="33">
        <v>0</v>
      </c>
      <c r="AU178" s="33">
        <v>0</v>
      </c>
      <c r="AV178" s="33">
        <v>47.46</v>
      </c>
      <c r="AW178" s="33">
        <v>11.19</v>
      </c>
      <c r="AX178" s="33">
        <v>0</v>
      </c>
      <c r="AY178" s="33">
        <v>0</v>
      </c>
      <c r="AZ178" s="33">
        <v>47.54</v>
      </c>
      <c r="BA178" s="33">
        <v>0</v>
      </c>
      <c r="BB178" s="33">
        <v>0</v>
      </c>
      <c r="BC178" s="33">
        <v>0</v>
      </c>
      <c r="BD178" s="33">
        <v>0</v>
      </c>
      <c r="BE178" s="33">
        <v>0</v>
      </c>
      <c r="BF178" s="33">
        <v>79.930000000000007</v>
      </c>
      <c r="BG178" s="33">
        <v>17.329999999999998</v>
      </c>
      <c r="BH178" s="33">
        <v>1.28</v>
      </c>
      <c r="BI178" s="33">
        <v>0</v>
      </c>
      <c r="BJ178" s="33">
        <v>35.85</v>
      </c>
      <c r="BK178" s="34">
        <f t="shared" si="9"/>
        <v>251.14999999999998</v>
      </c>
    </row>
    <row r="179" spans="1:63" x14ac:dyDescent="0.2">
      <c r="A179" s="31"/>
      <c r="B179" s="32" t="s">
        <v>186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  <c r="H179" s="33">
        <v>2.48</v>
      </c>
      <c r="I179" s="33">
        <v>0.05</v>
      </c>
      <c r="J179" s="33">
        <v>0</v>
      </c>
      <c r="K179" s="33">
        <v>0</v>
      </c>
      <c r="L179" s="33">
        <v>2.0699999999999998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1.64</v>
      </c>
      <c r="S179" s="33">
        <v>0.02</v>
      </c>
      <c r="T179" s="33">
        <v>0</v>
      </c>
      <c r="U179" s="33">
        <v>0</v>
      </c>
      <c r="V179" s="33">
        <v>0.4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0.09</v>
      </c>
      <c r="AC179" s="33">
        <v>0</v>
      </c>
      <c r="AD179" s="33">
        <v>0</v>
      </c>
      <c r="AE179" s="33">
        <v>0</v>
      </c>
      <c r="AF179" s="33">
        <v>0.01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0.1</v>
      </c>
      <c r="AM179" s="33">
        <v>0</v>
      </c>
      <c r="AN179" s="33">
        <v>0</v>
      </c>
      <c r="AO179" s="33">
        <v>0</v>
      </c>
      <c r="AP179" s="33">
        <v>0.01</v>
      </c>
      <c r="AQ179" s="33">
        <v>0</v>
      </c>
      <c r="AR179" s="33">
        <v>0</v>
      </c>
      <c r="AS179" s="33">
        <v>0</v>
      </c>
      <c r="AT179" s="33">
        <v>0</v>
      </c>
      <c r="AU179" s="33">
        <v>0</v>
      </c>
      <c r="AV179" s="33">
        <v>28.47</v>
      </c>
      <c r="AW179" s="33">
        <v>2.5</v>
      </c>
      <c r="AX179" s="33">
        <v>0</v>
      </c>
      <c r="AY179" s="33">
        <v>0</v>
      </c>
      <c r="AZ179" s="33">
        <v>22.56</v>
      </c>
      <c r="BA179" s="33">
        <v>0</v>
      </c>
      <c r="BB179" s="33">
        <v>0</v>
      </c>
      <c r="BC179" s="33">
        <v>0</v>
      </c>
      <c r="BD179" s="33">
        <v>0</v>
      </c>
      <c r="BE179" s="33">
        <v>0</v>
      </c>
      <c r="BF179" s="33">
        <v>48.87</v>
      </c>
      <c r="BG179" s="33">
        <v>9.92</v>
      </c>
      <c r="BH179" s="33">
        <v>1.51</v>
      </c>
      <c r="BI179" s="33">
        <v>0</v>
      </c>
      <c r="BJ179" s="33">
        <v>20.38</v>
      </c>
      <c r="BK179" s="34">
        <f t="shared" si="9"/>
        <v>141.07999999999998</v>
      </c>
    </row>
    <row r="180" spans="1:63" x14ac:dyDescent="0.2">
      <c r="A180" s="31"/>
      <c r="B180" s="32" t="s">
        <v>187</v>
      </c>
      <c r="C180" s="33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2.23</v>
      </c>
      <c r="I180" s="33">
        <v>0.02</v>
      </c>
      <c r="J180" s="33">
        <v>0</v>
      </c>
      <c r="K180" s="33">
        <v>0</v>
      </c>
      <c r="L180" s="33">
        <v>0.6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1.67</v>
      </c>
      <c r="S180" s="33">
        <v>0.01</v>
      </c>
      <c r="T180" s="33">
        <v>0</v>
      </c>
      <c r="U180" s="33">
        <v>0</v>
      </c>
      <c r="V180" s="33">
        <v>0.35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0.56000000000000005</v>
      </c>
      <c r="AC180" s="33">
        <v>0.01</v>
      </c>
      <c r="AD180" s="33">
        <v>0</v>
      </c>
      <c r="AE180" s="33">
        <v>0</v>
      </c>
      <c r="AF180" s="33">
        <v>0.19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0.13</v>
      </c>
      <c r="AM180" s="33">
        <v>0</v>
      </c>
      <c r="AN180" s="33">
        <v>0</v>
      </c>
      <c r="AO180" s="33">
        <v>0</v>
      </c>
      <c r="AP180" s="33">
        <v>0</v>
      </c>
      <c r="AQ180" s="33">
        <v>0</v>
      </c>
      <c r="AR180" s="33">
        <v>0</v>
      </c>
      <c r="AS180" s="33">
        <v>0</v>
      </c>
      <c r="AT180" s="33">
        <v>0</v>
      </c>
      <c r="AU180" s="33">
        <v>0</v>
      </c>
      <c r="AV180" s="33">
        <v>26.48</v>
      </c>
      <c r="AW180" s="33">
        <v>3.63</v>
      </c>
      <c r="AX180" s="33">
        <v>0</v>
      </c>
      <c r="AY180" s="33">
        <v>0</v>
      </c>
      <c r="AZ180" s="33">
        <v>25.56</v>
      </c>
      <c r="BA180" s="33">
        <v>0</v>
      </c>
      <c r="BB180" s="33">
        <v>0</v>
      </c>
      <c r="BC180" s="33">
        <v>0</v>
      </c>
      <c r="BD180" s="33">
        <v>0</v>
      </c>
      <c r="BE180" s="33">
        <v>0</v>
      </c>
      <c r="BF180" s="33">
        <v>47.56</v>
      </c>
      <c r="BG180" s="33">
        <v>10.07</v>
      </c>
      <c r="BH180" s="33">
        <v>0</v>
      </c>
      <c r="BI180" s="33">
        <v>0</v>
      </c>
      <c r="BJ180" s="33">
        <v>15.87</v>
      </c>
      <c r="BK180" s="34">
        <f t="shared" si="9"/>
        <v>134.94</v>
      </c>
    </row>
    <row r="181" spans="1:63" x14ac:dyDescent="0.2">
      <c r="A181" s="31"/>
      <c r="B181" s="32" t="s">
        <v>188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3.24</v>
      </c>
      <c r="I181" s="33">
        <v>0.14000000000000001</v>
      </c>
      <c r="J181" s="33">
        <v>0</v>
      </c>
      <c r="K181" s="33">
        <v>0</v>
      </c>
      <c r="L181" s="33">
        <v>3.5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2.73</v>
      </c>
      <c r="S181" s="33">
        <v>1.44</v>
      </c>
      <c r="T181" s="33">
        <v>0</v>
      </c>
      <c r="U181" s="33">
        <v>0</v>
      </c>
      <c r="V181" s="33">
        <v>1.1299999999999999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0.64</v>
      </c>
      <c r="AC181" s="33">
        <v>0.05</v>
      </c>
      <c r="AD181" s="33">
        <v>0</v>
      </c>
      <c r="AE181" s="33">
        <v>0</v>
      </c>
      <c r="AF181" s="33">
        <v>0.2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0.41</v>
      </c>
      <c r="AM181" s="33">
        <v>0</v>
      </c>
      <c r="AN181" s="33">
        <v>0</v>
      </c>
      <c r="AO181" s="33">
        <v>0</v>
      </c>
      <c r="AP181" s="33">
        <v>0.02</v>
      </c>
      <c r="AQ181" s="33">
        <v>0</v>
      </c>
      <c r="AR181" s="33">
        <v>0</v>
      </c>
      <c r="AS181" s="33">
        <v>0</v>
      </c>
      <c r="AT181" s="33">
        <v>0</v>
      </c>
      <c r="AU181" s="33">
        <v>0</v>
      </c>
      <c r="AV181" s="33">
        <v>51.81</v>
      </c>
      <c r="AW181" s="33">
        <v>7.11</v>
      </c>
      <c r="AX181" s="33">
        <v>0</v>
      </c>
      <c r="AY181" s="33">
        <v>0</v>
      </c>
      <c r="AZ181" s="33">
        <v>71.400000000000006</v>
      </c>
      <c r="BA181" s="33">
        <v>0</v>
      </c>
      <c r="BB181" s="33">
        <v>0</v>
      </c>
      <c r="BC181" s="33">
        <v>0</v>
      </c>
      <c r="BD181" s="33">
        <v>0</v>
      </c>
      <c r="BE181" s="33">
        <v>0</v>
      </c>
      <c r="BF181" s="33">
        <v>105.43</v>
      </c>
      <c r="BG181" s="33">
        <v>8.2200000000000006</v>
      </c>
      <c r="BH181" s="33">
        <v>5.26</v>
      </c>
      <c r="BI181" s="33">
        <v>0</v>
      </c>
      <c r="BJ181" s="33">
        <v>68.45</v>
      </c>
      <c r="BK181" s="34">
        <f t="shared" si="9"/>
        <v>331.18</v>
      </c>
    </row>
    <row r="182" spans="1:63" ht="13.5" thickBot="1" x14ac:dyDescent="0.25">
      <c r="A182" s="31"/>
      <c r="B182" s="32" t="s">
        <v>189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1.26</v>
      </c>
      <c r="I182" s="33">
        <v>0.08</v>
      </c>
      <c r="J182" s="33">
        <v>0</v>
      </c>
      <c r="K182" s="33">
        <v>0</v>
      </c>
      <c r="L182" s="33">
        <v>1.61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1.35</v>
      </c>
      <c r="S182" s="33">
        <v>0.11</v>
      </c>
      <c r="T182" s="33">
        <v>0</v>
      </c>
      <c r="U182" s="33">
        <v>0</v>
      </c>
      <c r="V182" s="33">
        <v>0.31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0.24</v>
      </c>
      <c r="AC182" s="33">
        <v>0</v>
      </c>
      <c r="AD182" s="33">
        <v>0</v>
      </c>
      <c r="AE182" s="33">
        <v>0</v>
      </c>
      <c r="AF182" s="33">
        <v>0.11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0.12</v>
      </c>
      <c r="AM182" s="33">
        <v>0</v>
      </c>
      <c r="AN182" s="33">
        <v>0</v>
      </c>
      <c r="AO182" s="33">
        <v>0</v>
      </c>
      <c r="AP182" s="33">
        <v>0.03</v>
      </c>
      <c r="AQ182" s="33">
        <v>0</v>
      </c>
      <c r="AR182" s="33">
        <v>0</v>
      </c>
      <c r="AS182" s="33">
        <v>0</v>
      </c>
      <c r="AT182" s="33">
        <v>0</v>
      </c>
      <c r="AU182" s="33">
        <v>0</v>
      </c>
      <c r="AV182" s="33">
        <v>35.04</v>
      </c>
      <c r="AW182" s="33">
        <v>7.69</v>
      </c>
      <c r="AX182" s="33">
        <v>0</v>
      </c>
      <c r="AY182" s="33">
        <v>0</v>
      </c>
      <c r="AZ182" s="33">
        <v>40.19</v>
      </c>
      <c r="BA182" s="33">
        <v>0</v>
      </c>
      <c r="BB182" s="33">
        <v>0</v>
      </c>
      <c r="BC182" s="33">
        <v>0</v>
      </c>
      <c r="BD182" s="33">
        <v>0</v>
      </c>
      <c r="BE182" s="33">
        <v>0</v>
      </c>
      <c r="BF182" s="33">
        <v>75.66</v>
      </c>
      <c r="BG182" s="33">
        <v>12.05</v>
      </c>
      <c r="BH182" s="33">
        <v>0</v>
      </c>
      <c r="BI182" s="33">
        <v>0</v>
      </c>
      <c r="BJ182" s="33">
        <v>41.09</v>
      </c>
      <c r="BK182" s="34">
        <f t="shared" si="9"/>
        <v>216.94</v>
      </c>
    </row>
    <row r="183" spans="1:63" ht="13.5" thickBot="1" x14ac:dyDescent="0.25">
      <c r="A183" s="38"/>
      <c r="B183" s="39" t="s">
        <v>18</v>
      </c>
      <c r="C183" s="40">
        <f t="shared" ref="C183:BK183" si="10">SUM(C176:C182)</f>
        <v>0</v>
      </c>
      <c r="D183" s="40">
        <f t="shared" si="10"/>
        <v>0</v>
      </c>
      <c r="E183" s="40">
        <f t="shared" si="10"/>
        <v>0</v>
      </c>
      <c r="F183" s="40">
        <f t="shared" si="10"/>
        <v>0</v>
      </c>
      <c r="G183" s="40">
        <f t="shared" si="10"/>
        <v>0</v>
      </c>
      <c r="H183" s="40">
        <f t="shared" si="10"/>
        <v>42.029999999999994</v>
      </c>
      <c r="I183" s="40">
        <f t="shared" si="10"/>
        <v>2.2800000000000002</v>
      </c>
      <c r="J183" s="40">
        <f t="shared" si="10"/>
        <v>0</v>
      </c>
      <c r="K183" s="40">
        <f t="shared" si="10"/>
        <v>0</v>
      </c>
      <c r="L183" s="40">
        <f t="shared" si="10"/>
        <v>20.32</v>
      </c>
      <c r="M183" s="40">
        <f t="shared" si="10"/>
        <v>0</v>
      </c>
      <c r="N183" s="40">
        <f t="shared" si="10"/>
        <v>0</v>
      </c>
      <c r="O183" s="40">
        <f t="shared" si="10"/>
        <v>0</v>
      </c>
      <c r="P183" s="40">
        <f t="shared" si="10"/>
        <v>0</v>
      </c>
      <c r="Q183" s="40">
        <f t="shared" si="10"/>
        <v>0</v>
      </c>
      <c r="R183" s="40">
        <f t="shared" si="10"/>
        <v>34.81</v>
      </c>
      <c r="S183" s="40">
        <f t="shared" si="10"/>
        <v>3.06</v>
      </c>
      <c r="T183" s="40">
        <f t="shared" si="10"/>
        <v>0</v>
      </c>
      <c r="U183" s="40">
        <f t="shared" si="10"/>
        <v>0</v>
      </c>
      <c r="V183" s="40">
        <f t="shared" si="10"/>
        <v>6.1099999999999994</v>
      </c>
      <c r="W183" s="40">
        <f t="shared" si="10"/>
        <v>0</v>
      </c>
      <c r="X183" s="40">
        <f t="shared" si="10"/>
        <v>0</v>
      </c>
      <c r="Y183" s="40">
        <f t="shared" si="10"/>
        <v>0</v>
      </c>
      <c r="Z183" s="40">
        <f t="shared" si="10"/>
        <v>0</v>
      </c>
      <c r="AA183" s="40">
        <f t="shared" si="10"/>
        <v>0</v>
      </c>
      <c r="AB183" s="40">
        <f t="shared" si="10"/>
        <v>5.9799999999999995</v>
      </c>
      <c r="AC183" s="40">
        <f t="shared" si="10"/>
        <v>0.1</v>
      </c>
      <c r="AD183" s="40">
        <f t="shared" si="10"/>
        <v>0</v>
      </c>
      <c r="AE183" s="40">
        <f t="shared" si="10"/>
        <v>0</v>
      </c>
      <c r="AF183" s="40">
        <f t="shared" si="10"/>
        <v>1.02</v>
      </c>
      <c r="AG183" s="40">
        <f t="shared" si="10"/>
        <v>0</v>
      </c>
      <c r="AH183" s="40">
        <f t="shared" si="10"/>
        <v>0</v>
      </c>
      <c r="AI183" s="40">
        <f t="shared" si="10"/>
        <v>0</v>
      </c>
      <c r="AJ183" s="40">
        <f t="shared" si="10"/>
        <v>0</v>
      </c>
      <c r="AK183" s="40">
        <f t="shared" si="10"/>
        <v>0</v>
      </c>
      <c r="AL183" s="40">
        <f t="shared" si="10"/>
        <v>4.3</v>
      </c>
      <c r="AM183" s="40">
        <f t="shared" si="10"/>
        <v>0.05</v>
      </c>
      <c r="AN183" s="40">
        <f t="shared" si="10"/>
        <v>0</v>
      </c>
      <c r="AO183" s="40">
        <f t="shared" si="10"/>
        <v>0</v>
      </c>
      <c r="AP183" s="40">
        <f t="shared" si="10"/>
        <v>0.22999999999999998</v>
      </c>
      <c r="AQ183" s="40">
        <f t="shared" si="10"/>
        <v>0</v>
      </c>
      <c r="AR183" s="40">
        <f t="shared" si="10"/>
        <v>0</v>
      </c>
      <c r="AS183" s="40">
        <f t="shared" si="10"/>
        <v>0</v>
      </c>
      <c r="AT183" s="40">
        <f t="shared" si="10"/>
        <v>0</v>
      </c>
      <c r="AU183" s="40">
        <f t="shared" si="10"/>
        <v>0</v>
      </c>
      <c r="AV183" s="40">
        <f t="shared" si="10"/>
        <v>1584.9</v>
      </c>
      <c r="AW183" s="40">
        <f t="shared" si="10"/>
        <v>58.44</v>
      </c>
      <c r="AX183" s="40">
        <f t="shared" si="10"/>
        <v>7.0000000000000007E-2</v>
      </c>
      <c r="AY183" s="40">
        <f t="shared" si="10"/>
        <v>0</v>
      </c>
      <c r="AZ183" s="40">
        <f t="shared" si="10"/>
        <v>301.78000000000003</v>
      </c>
      <c r="BA183" s="40">
        <f t="shared" si="10"/>
        <v>0</v>
      </c>
      <c r="BB183" s="40">
        <f t="shared" si="10"/>
        <v>0</v>
      </c>
      <c r="BC183" s="40">
        <f t="shared" si="10"/>
        <v>0</v>
      </c>
      <c r="BD183" s="40">
        <f t="shared" si="10"/>
        <v>0</v>
      </c>
      <c r="BE183" s="40">
        <f t="shared" si="10"/>
        <v>0</v>
      </c>
      <c r="BF183" s="40">
        <f t="shared" si="10"/>
        <v>1524.01</v>
      </c>
      <c r="BG183" s="40">
        <f t="shared" si="10"/>
        <v>112.85000000000001</v>
      </c>
      <c r="BH183" s="40">
        <f t="shared" si="10"/>
        <v>8.0500000000000007</v>
      </c>
      <c r="BI183" s="40">
        <f t="shared" si="10"/>
        <v>0</v>
      </c>
      <c r="BJ183" s="40">
        <f t="shared" si="10"/>
        <v>247.41</v>
      </c>
      <c r="BK183" s="40">
        <f t="shared" si="10"/>
        <v>3957.7999999999997</v>
      </c>
    </row>
    <row r="184" spans="1:63" x14ac:dyDescent="0.2">
      <c r="A184" s="41" t="s">
        <v>19</v>
      </c>
      <c r="B184" s="42" t="s">
        <v>190</v>
      </c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4"/>
    </row>
    <row r="185" spans="1:63" x14ac:dyDescent="0.2">
      <c r="A185" s="31"/>
      <c r="B185" s="32" t="s">
        <v>191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33">
        <v>81.69</v>
      </c>
      <c r="I185" s="33">
        <v>23</v>
      </c>
      <c r="J185" s="33">
        <v>20.2</v>
      </c>
      <c r="K185" s="33">
        <v>0</v>
      </c>
      <c r="L185" s="33">
        <v>87.51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40.1</v>
      </c>
      <c r="S185" s="33">
        <v>48.09</v>
      </c>
      <c r="T185" s="33">
        <v>1.84</v>
      </c>
      <c r="U185" s="33">
        <v>0</v>
      </c>
      <c r="V185" s="33">
        <v>39.07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23.7</v>
      </c>
      <c r="AC185" s="33">
        <v>0.51</v>
      </c>
      <c r="AD185" s="33">
        <v>0</v>
      </c>
      <c r="AE185" s="33">
        <v>0</v>
      </c>
      <c r="AF185" s="33">
        <v>7.16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6.91</v>
      </c>
      <c r="AM185" s="33">
        <v>0.24</v>
      </c>
      <c r="AN185" s="33">
        <v>0</v>
      </c>
      <c r="AO185" s="33">
        <v>0</v>
      </c>
      <c r="AP185" s="33">
        <v>3.17</v>
      </c>
      <c r="AQ185" s="33">
        <v>0</v>
      </c>
      <c r="AR185" s="33">
        <v>0.01</v>
      </c>
      <c r="AS185" s="33">
        <v>0.01</v>
      </c>
      <c r="AT185" s="33">
        <v>0</v>
      </c>
      <c r="AU185" s="33">
        <v>0</v>
      </c>
      <c r="AV185" s="33">
        <v>1676.35</v>
      </c>
      <c r="AW185" s="33">
        <v>256.88</v>
      </c>
      <c r="AX185" s="33">
        <v>0.2</v>
      </c>
      <c r="AY185" s="33">
        <v>0</v>
      </c>
      <c r="AZ185" s="33">
        <v>1240.76</v>
      </c>
      <c r="BA185" s="33">
        <v>0</v>
      </c>
      <c r="BB185" s="33">
        <v>0</v>
      </c>
      <c r="BC185" s="33">
        <v>0</v>
      </c>
      <c r="BD185" s="33">
        <v>0</v>
      </c>
      <c r="BE185" s="33">
        <v>0</v>
      </c>
      <c r="BF185" s="33">
        <v>1280.23</v>
      </c>
      <c r="BG185" s="33">
        <v>110.09</v>
      </c>
      <c r="BH185" s="33">
        <v>17.559999999999999</v>
      </c>
      <c r="BI185" s="33">
        <v>0</v>
      </c>
      <c r="BJ185" s="33">
        <v>997.06</v>
      </c>
      <c r="BK185" s="34">
        <f t="shared" ref="BK185:BK206" si="11">SUM(C185:BJ185)</f>
        <v>5962.34</v>
      </c>
    </row>
    <row r="186" spans="1:63" x14ac:dyDescent="0.2">
      <c r="A186" s="31"/>
      <c r="B186" s="32" t="s">
        <v>192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159.43</v>
      </c>
      <c r="I186" s="33">
        <v>411.88</v>
      </c>
      <c r="J186" s="33">
        <v>0</v>
      </c>
      <c r="K186" s="33">
        <v>0</v>
      </c>
      <c r="L186" s="33">
        <v>282.26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70.040000000000006</v>
      </c>
      <c r="S186" s="33">
        <v>45.05</v>
      </c>
      <c r="T186" s="33">
        <v>0</v>
      </c>
      <c r="U186" s="33">
        <v>0</v>
      </c>
      <c r="V186" s="33">
        <v>41.12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10.4</v>
      </c>
      <c r="AC186" s="33">
        <v>0.1</v>
      </c>
      <c r="AD186" s="33">
        <v>0</v>
      </c>
      <c r="AE186" s="33">
        <v>0</v>
      </c>
      <c r="AF186" s="33">
        <v>7.52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6.41</v>
      </c>
      <c r="AM186" s="33">
        <v>0.01</v>
      </c>
      <c r="AN186" s="33">
        <v>0</v>
      </c>
      <c r="AO186" s="33">
        <v>0</v>
      </c>
      <c r="AP186" s="33">
        <v>0.99</v>
      </c>
      <c r="AQ186" s="33">
        <v>0</v>
      </c>
      <c r="AR186" s="33">
        <v>0.08</v>
      </c>
      <c r="AS186" s="33">
        <v>0.22</v>
      </c>
      <c r="AT186" s="33">
        <v>0</v>
      </c>
      <c r="AU186" s="33">
        <v>0</v>
      </c>
      <c r="AV186" s="33">
        <v>3096.53</v>
      </c>
      <c r="AW186" s="33">
        <v>272.43</v>
      </c>
      <c r="AX186" s="33">
        <v>1.42</v>
      </c>
      <c r="AY186" s="33">
        <v>0.15</v>
      </c>
      <c r="AZ186" s="33">
        <v>1180.71</v>
      </c>
      <c r="BA186" s="33">
        <v>0</v>
      </c>
      <c r="BB186" s="33">
        <v>0</v>
      </c>
      <c r="BC186" s="33">
        <v>0</v>
      </c>
      <c r="BD186" s="33">
        <v>0</v>
      </c>
      <c r="BE186" s="33">
        <v>0</v>
      </c>
      <c r="BF186" s="33">
        <v>2974.55</v>
      </c>
      <c r="BG186" s="33">
        <v>105.77</v>
      </c>
      <c r="BH186" s="33">
        <v>3.47</v>
      </c>
      <c r="BI186" s="33">
        <v>0</v>
      </c>
      <c r="BJ186" s="33">
        <v>597.66999999999996</v>
      </c>
      <c r="BK186" s="34">
        <f t="shared" si="11"/>
        <v>9268.2099999999991</v>
      </c>
    </row>
    <row r="187" spans="1:63" x14ac:dyDescent="0.2">
      <c r="A187" s="31"/>
      <c r="B187" s="32" t="s">
        <v>193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10.029999999999999</v>
      </c>
      <c r="I187" s="33">
        <v>13.7</v>
      </c>
      <c r="J187" s="33">
        <v>0</v>
      </c>
      <c r="K187" s="33">
        <v>0</v>
      </c>
      <c r="L187" s="33">
        <v>4.0999999999999996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6.41</v>
      </c>
      <c r="S187" s="33">
        <v>0.75</v>
      </c>
      <c r="T187" s="33">
        <v>0</v>
      </c>
      <c r="U187" s="33">
        <v>0</v>
      </c>
      <c r="V187" s="33">
        <v>3.88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2.58</v>
      </c>
      <c r="AC187" s="33">
        <v>0.01</v>
      </c>
      <c r="AD187" s="33">
        <v>0</v>
      </c>
      <c r="AE187" s="33">
        <v>0</v>
      </c>
      <c r="AF187" s="33">
        <v>0.71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1.1100000000000001</v>
      </c>
      <c r="AM187" s="33">
        <v>0</v>
      </c>
      <c r="AN187" s="33">
        <v>0</v>
      </c>
      <c r="AO187" s="33">
        <v>0</v>
      </c>
      <c r="AP187" s="33">
        <v>0.47</v>
      </c>
      <c r="AQ187" s="33">
        <v>0</v>
      </c>
      <c r="AR187" s="33">
        <v>0</v>
      </c>
      <c r="AS187" s="33">
        <v>0</v>
      </c>
      <c r="AT187" s="33">
        <v>0</v>
      </c>
      <c r="AU187" s="33">
        <v>0</v>
      </c>
      <c r="AV187" s="33">
        <v>281.74</v>
      </c>
      <c r="AW187" s="33">
        <v>30.16</v>
      </c>
      <c r="AX187" s="33">
        <v>0.04</v>
      </c>
      <c r="AY187" s="33">
        <v>0</v>
      </c>
      <c r="AZ187" s="33">
        <v>75.8</v>
      </c>
      <c r="BA187" s="33">
        <v>0</v>
      </c>
      <c r="BB187" s="33">
        <v>0</v>
      </c>
      <c r="BC187" s="33">
        <v>0</v>
      </c>
      <c r="BD187" s="33">
        <v>0</v>
      </c>
      <c r="BE187" s="33">
        <v>0</v>
      </c>
      <c r="BF187" s="33">
        <v>334.83</v>
      </c>
      <c r="BG187" s="33">
        <v>11.32</v>
      </c>
      <c r="BH187" s="33">
        <v>4.24</v>
      </c>
      <c r="BI187" s="33">
        <v>0</v>
      </c>
      <c r="BJ187" s="33">
        <v>63.91</v>
      </c>
      <c r="BK187" s="34">
        <f t="shared" si="11"/>
        <v>845.79000000000008</v>
      </c>
    </row>
    <row r="188" spans="1:63" x14ac:dyDescent="0.2">
      <c r="A188" s="31"/>
      <c r="B188" s="32" t="s">
        <v>194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72.2</v>
      </c>
      <c r="I188" s="33">
        <v>54.21</v>
      </c>
      <c r="J188" s="33">
        <v>0</v>
      </c>
      <c r="K188" s="33">
        <v>0</v>
      </c>
      <c r="L188" s="33">
        <v>35.24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44.38</v>
      </c>
      <c r="S188" s="33">
        <v>2.81</v>
      </c>
      <c r="T188" s="33">
        <v>0</v>
      </c>
      <c r="U188" s="33">
        <v>0</v>
      </c>
      <c r="V188" s="33">
        <v>20.59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6.62</v>
      </c>
      <c r="AC188" s="33">
        <v>0.05</v>
      </c>
      <c r="AD188" s="33">
        <v>0</v>
      </c>
      <c r="AE188" s="33">
        <v>0</v>
      </c>
      <c r="AF188" s="33">
        <v>0.8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5.15</v>
      </c>
      <c r="AM188" s="33">
        <v>0.02</v>
      </c>
      <c r="AN188" s="33">
        <v>0</v>
      </c>
      <c r="AO188" s="33">
        <v>0</v>
      </c>
      <c r="AP188" s="33">
        <v>0.24</v>
      </c>
      <c r="AQ188" s="33">
        <v>0</v>
      </c>
      <c r="AR188" s="33">
        <v>0</v>
      </c>
      <c r="AS188" s="33">
        <v>0</v>
      </c>
      <c r="AT188" s="33">
        <v>0</v>
      </c>
      <c r="AU188" s="33">
        <v>0</v>
      </c>
      <c r="AV188" s="33">
        <v>604.04</v>
      </c>
      <c r="AW188" s="33">
        <v>81.62</v>
      </c>
      <c r="AX188" s="33">
        <v>0</v>
      </c>
      <c r="AY188" s="33">
        <v>0</v>
      </c>
      <c r="AZ188" s="33">
        <v>302.5</v>
      </c>
      <c r="BA188" s="33">
        <v>0</v>
      </c>
      <c r="BB188" s="33">
        <v>0</v>
      </c>
      <c r="BC188" s="33">
        <v>0</v>
      </c>
      <c r="BD188" s="33">
        <v>0</v>
      </c>
      <c r="BE188" s="33">
        <v>0</v>
      </c>
      <c r="BF188" s="33">
        <v>667.63</v>
      </c>
      <c r="BG188" s="33">
        <v>22.71</v>
      </c>
      <c r="BH188" s="33">
        <v>2.81</v>
      </c>
      <c r="BI188" s="33">
        <v>0</v>
      </c>
      <c r="BJ188" s="33">
        <v>168.84</v>
      </c>
      <c r="BK188" s="34">
        <f t="shared" si="11"/>
        <v>2092.46</v>
      </c>
    </row>
    <row r="189" spans="1:63" x14ac:dyDescent="0.2">
      <c r="A189" s="31"/>
      <c r="B189" s="32" t="s">
        <v>195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14</v>
      </c>
      <c r="I189" s="33">
        <v>1.51</v>
      </c>
      <c r="J189" s="33">
        <v>0</v>
      </c>
      <c r="K189" s="33">
        <v>0</v>
      </c>
      <c r="L189" s="33">
        <v>24.28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6.97</v>
      </c>
      <c r="S189" s="33">
        <v>0.32</v>
      </c>
      <c r="T189" s="33">
        <v>0</v>
      </c>
      <c r="U189" s="33">
        <v>0</v>
      </c>
      <c r="V189" s="33">
        <v>2.17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0.69</v>
      </c>
      <c r="AC189" s="33">
        <v>0.05</v>
      </c>
      <c r="AD189" s="33">
        <v>0</v>
      </c>
      <c r="AE189" s="33">
        <v>0</v>
      </c>
      <c r="AF189" s="33">
        <v>0.13</v>
      </c>
      <c r="AG189" s="33">
        <v>0</v>
      </c>
      <c r="AH189" s="33">
        <v>0</v>
      </c>
      <c r="AI189" s="33">
        <v>0</v>
      </c>
      <c r="AJ189" s="33">
        <v>0</v>
      </c>
      <c r="AK189" s="33">
        <v>0</v>
      </c>
      <c r="AL189" s="33">
        <v>0.38</v>
      </c>
      <c r="AM189" s="33">
        <v>0</v>
      </c>
      <c r="AN189" s="33">
        <v>0</v>
      </c>
      <c r="AO189" s="33">
        <v>0</v>
      </c>
      <c r="AP189" s="33">
        <v>0.01</v>
      </c>
      <c r="AQ189" s="33">
        <v>0</v>
      </c>
      <c r="AR189" s="33">
        <v>0</v>
      </c>
      <c r="AS189" s="33">
        <v>0</v>
      </c>
      <c r="AT189" s="33">
        <v>0</v>
      </c>
      <c r="AU189" s="33">
        <v>0</v>
      </c>
      <c r="AV189" s="33">
        <v>97.69</v>
      </c>
      <c r="AW189" s="33">
        <v>29.31</v>
      </c>
      <c r="AX189" s="33">
        <v>0</v>
      </c>
      <c r="AY189" s="33">
        <v>0</v>
      </c>
      <c r="AZ189" s="33">
        <v>86.52</v>
      </c>
      <c r="BA189" s="33">
        <v>0</v>
      </c>
      <c r="BB189" s="33">
        <v>0</v>
      </c>
      <c r="BC189" s="33">
        <v>0</v>
      </c>
      <c r="BD189" s="33">
        <v>0</v>
      </c>
      <c r="BE189" s="33">
        <v>0</v>
      </c>
      <c r="BF189" s="33">
        <v>94.06</v>
      </c>
      <c r="BG189" s="33">
        <v>3.83</v>
      </c>
      <c r="BH189" s="33">
        <v>0</v>
      </c>
      <c r="BI189" s="33">
        <v>0</v>
      </c>
      <c r="BJ189" s="33">
        <v>23.92</v>
      </c>
      <c r="BK189" s="34">
        <f t="shared" si="11"/>
        <v>385.84</v>
      </c>
    </row>
    <row r="190" spans="1:63" x14ac:dyDescent="0.2">
      <c r="A190" s="31"/>
      <c r="B190" s="32" t="s">
        <v>196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158.80000000000001</v>
      </c>
      <c r="I190" s="33">
        <v>766.05</v>
      </c>
      <c r="J190" s="33">
        <v>0</v>
      </c>
      <c r="K190" s="33">
        <v>0</v>
      </c>
      <c r="L190" s="33">
        <v>192.08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66.16</v>
      </c>
      <c r="S190" s="33">
        <v>39.74</v>
      </c>
      <c r="T190" s="33">
        <v>0</v>
      </c>
      <c r="U190" s="33">
        <v>0</v>
      </c>
      <c r="V190" s="33">
        <v>20.86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1.1499999999999999</v>
      </c>
      <c r="AC190" s="33">
        <v>0</v>
      </c>
      <c r="AD190" s="33">
        <v>0</v>
      </c>
      <c r="AE190" s="33">
        <v>0</v>
      </c>
      <c r="AF190" s="33">
        <v>2.97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0.6</v>
      </c>
      <c r="AM190" s="33">
        <v>0</v>
      </c>
      <c r="AN190" s="33">
        <v>0</v>
      </c>
      <c r="AO190" s="33">
        <v>0</v>
      </c>
      <c r="AP190" s="33">
        <v>0.12</v>
      </c>
      <c r="AQ190" s="33">
        <v>0</v>
      </c>
      <c r="AR190" s="33">
        <v>0</v>
      </c>
      <c r="AS190" s="33">
        <v>0</v>
      </c>
      <c r="AT190" s="33">
        <v>0</v>
      </c>
      <c r="AU190" s="33">
        <v>0</v>
      </c>
      <c r="AV190" s="33">
        <v>92.62</v>
      </c>
      <c r="AW190" s="33">
        <v>66.61</v>
      </c>
      <c r="AX190" s="33">
        <v>0</v>
      </c>
      <c r="AY190" s="33">
        <v>0</v>
      </c>
      <c r="AZ190" s="33">
        <v>100.38</v>
      </c>
      <c r="BA190" s="33">
        <v>0</v>
      </c>
      <c r="BB190" s="33">
        <v>0</v>
      </c>
      <c r="BC190" s="33">
        <v>0</v>
      </c>
      <c r="BD190" s="33">
        <v>0</v>
      </c>
      <c r="BE190" s="33">
        <v>0</v>
      </c>
      <c r="BF190" s="33">
        <v>58.94</v>
      </c>
      <c r="BG190" s="33">
        <v>4.74</v>
      </c>
      <c r="BH190" s="33">
        <v>0</v>
      </c>
      <c r="BI190" s="33">
        <v>0</v>
      </c>
      <c r="BJ190" s="33">
        <v>9.33</v>
      </c>
      <c r="BK190" s="34">
        <f t="shared" si="11"/>
        <v>1581.1499999999994</v>
      </c>
    </row>
    <row r="191" spans="1:63" x14ac:dyDescent="0.2">
      <c r="A191" s="31"/>
      <c r="B191" s="32" t="s">
        <v>197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4.3499999999999996</v>
      </c>
      <c r="I191" s="33">
        <v>0</v>
      </c>
      <c r="J191" s="33">
        <v>0</v>
      </c>
      <c r="K191" s="33">
        <v>0</v>
      </c>
      <c r="L191" s="33">
        <v>1.91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4.1500000000000004</v>
      </c>
      <c r="S191" s="33">
        <v>0</v>
      </c>
      <c r="T191" s="33">
        <v>0</v>
      </c>
      <c r="U191" s="33">
        <v>0</v>
      </c>
      <c r="V191" s="33">
        <v>0.64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1.55</v>
      </c>
      <c r="AC191" s="33">
        <v>0</v>
      </c>
      <c r="AD191" s="33">
        <v>0</v>
      </c>
      <c r="AE191" s="33">
        <v>0</v>
      </c>
      <c r="AF191" s="33">
        <v>0.11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0.42</v>
      </c>
      <c r="AM191" s="33">
        <v>0</v>
      </c>
      <c r="AN191" s="33">
        <v>0</v>
      </c>
      <c r="AO191" s="33">
        <v>0</v>
      </c>
      <c r="AP191" s="33">
        <v>0</v>
      </c>
      <c r="AQ191" s="33">
        <v>0</v>
      </c>
      <c r="AR191" s="33">
        <v>0</v>
      </c>
      <c r="AS191" s="33">
        <v>0</v>
      </c>
      <c r="AT191" s="33">
        <v>0</v>
      </c>
      <c r="AU191" s="33">
        <v>0</v>
      </c>
      <c r="AV191" s="33">
        <v>76.73</v>
      </c>
      <c r="AW191" s="33">
        <v>0</v>
      </c>
      <c r="AX191" s="33">
        <v>0</v>
      </c>
      <c r="AY191" s="33">
        <v>0</v>
      </c>
      <c r="AZ191" s="33">
        <v>19.440000000000001</v>
      </c>
      <c r="BA191" s="33">
        <v>0</v>
      </c>
      <c r="BB191" s="33">
        <v>0</v>
      </c>
      <c r="BC191" s="33">
        <v>0</v>
      </c>
      <c r="BD191" s="33">
        <v>0</v>
      </c>
      <c r="BE191" s="33">
        <v>0</v>
      </c>
      <c r="BF191" s="33">
        <v>152.18</v>
      </c>
      <c r="BG191" s="33">
        <v>0.01</v>
      </c>
      <c r="BH191" s="33">
        <v>0</v>
      </c>
      <c r="BI191" s="33">
        <v>0</v>
      </c>
      <c r="BJ191" s="33">
        <v>22.87</v>
      </c>
      <c r="BK191" s="34">
        <f t="shared" si="11"/>
        <v>284.36</v>
      </c>
    </row>
    <row r="192" spans="1:63" x14ac:dyDescent="0.2">
      <c r="A192" s="31"/>
      <c r="B192" s="32" t="s">
        <v>198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107.47</v>
      </c>
      <c r="I192" s="33">
        <v>38.1</v>
      </c>
      <c r="J192" s="33">
        <v>0</v>
      </c>
      <c r="K192" s="33">
        <v>0</v>
      </c>
      <c r="L192" s="33">
        <v>61.35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73.33</v>
      </c>
      <c r="S192" s="33">
        <v>17.64</v>
      </c>
      <c r="T192" s="33">
        <v>0</v>
      </c>
      <c r="U192" s="33">
        <v>0</v>
      </c>
      <c r="V192" s="33">
        <v>30.2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12.63</v>
      </c>
      <c r="AC192" s="33">
        <v>0.39</v>
      </c>
      <c r="AD192" s="33">
        <v>0</v>
      </c>
      <c r="AE192" s="33">
        <v>0</v>
      </c>
      <c r="AF192" s="33">
        <v>1.94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8.33</v>
      </c>
      <c r="AM192" s="33">
        <v>0.01</v>
      </c>
      <c r="AN192" s="33">
        <v>0</v>
      </c>
      <c r="AO192" s="33">
        <v>0</v>
      </c>
      <c r="AP192" s="33">
        <v>0.43</v>
      </c>
      <c r="AQ192" s="33">
        <v>0</v>
      </c>
      <c r="AR192" s="33">
        <v>0</v>
      </c>
      <c r="AS192" s="33">
        <v>0</v>
      </c>
      <c r="AT192" s="33">
        <v>0</v>
      </c>
      <c r="AU192" s="33">
        <v>0</v>
      </c>
      <c r="AV192" s="33">
        <v>1012.3</v>
      </c>
      <c r="AW192" s="33">
        <v>113.32</v>
      </c>
      <c r="AX192" s="33">
        <v>0</v>
      </c>
      <c r="AY192" s="33">
        <v>0</v>
      </c>
      <c r="AZ192" s="33">
        <v>535.1</v>
      </c>
      <c r="BA192" s="33">
        <v>0</v>
      </c>
      <c r="BB192" s="33">
        <v>0</v>
      </c>
      <c r="BC192" s="33">
        <v>0</v>
      </c>
      <c r="BD192" s="33">
        <v>0</v>
      </c>
      <c r="BE192" s="33">
        <v>0</v>
      </c>
      <c r="BF192" s="33">
        <v>1214.94</v>
      </c>
      <c r="BG192" s="33">
        <v>52.57</v>
      </c>
      <c r="BH192" s="33">
        <v>2.1</v>
      </c>
      <c r="BI192" s="33">
        <v>0</v>
      </c>
      <c r="BJ192" s="33">
        <v>241.88</v>
      </c>
      <c r="BK192" s="34">
        <f t="shared" si="11"/>
        <v>3524.03</v>
      </c>
    </row>
    <row r="193" spans="1:63" x14ac:dyDescent="0.2">
      <c r="A193" s="31"/>
      <c r="B193" s="32" t="s">
        <v>199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6.69</v>
      </c>
      <c r="I193" s="33">
        <v>2.12</v>
      </c>
      <c r="J193" s="33">
        <v>0</v>
      </c>
      <c r="K193" s="33">
        <v>0</v>
      </c>
      <c r="L193" s="33">
        <v>3.11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4.43</v>
      </c>
      <c r="S193" s="33">
        <v>10.4</v>
      </c>
      <c r="T193" s="33">
        <v>0</v>
      </c>
      <c r="U193" s="33">
        <v>0</v>
      </c>
      <c r="V193" s="33">
        <v>10.24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15.61</v>
      </c>
      <c r="AC193" s="33">
        <v>1.3</v>
      </c>
      <c r="AD193" s="33">
        <v>0</v>
      </c>
      <c r="AE193" s="33">
        <v>0</v>
      </c>
      <c r="AF193" s="33">
        <v>7.27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8.18</v>
      </c>
      <c r="AM193" s="33">
        <v>0.1</v>
      </c>
      <c r="AN193" s="33">
        <v>0</v>
      </c>
      <c r="AO193" s="33">
        <v>0</v>
      </c>
      <c r="AP193" s="33">
        <v>1.33</v>
      </c>
      <c r="AQ193" s="33">
        <v>0</v>
      </c>
      <c r="AR193" s="33">
        <v>0</v>
      </c>
      <c r="AS193" s="33">
        <v>0</v>
      </c>
      <c r="AT193" s="33">
        <v>0</v>
      </c>
      <c r="AU193" s="33">
        <v>0</v>
      </c>
      <c r="AV193" s="33">
        <v>430.72</v>
      </c>
      <c r="AW193" s="33">
        <v>45.51</v>
      </c>
      <c r="AX193" s="33">
        <v>3.12</v>
      </c>
      <c r="AY193" s="33">
        <v>0</v>
      </c>
      <c r="AZ193" s="33">
        <v>66.849999999999994</v>
      </c>
      <c r="BA193" s="33">
        <v>0</v>
      </c>
      <c r="BB193" s="33">
        <v>0</v>
      </c>
      <c r="BC193" s="33">
        <v>0</v>
      </c>
      <c r="BD193" s="33">
        <v>0</v>
      </c>
      <c r="BE193" s="33">
        <v>0</v>
      </c>
      <c r="BF193" s="33">
        <v>542.22</v>
      </c>
      <c r="BG193" s="33">
        <v>29.6</v>
      </c>
      <c r="BH193" s="33">
        <v>0.03</v>
      </c>
      <c r="BI193" s="33">
        <v>0</v>
      </c>
      <c r="BJ193" s="33">
        <v>30.3</v>
      </c>
      <c r="BK193" s="34">
        <f t="shared" si="11"/>
        <v>1219.1299999999999</v>
      </c>
    </row>
    <row r="194" spans="1:63" x14ac:dyDescent="0.2">
      <c r="A194" s="31"/>
      <c r="B194" s="32" t="s">
        <v>200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57.37</v>
      </c>
      <c r="I194" s="33">
        <v>5.93</v>
      </c>
      <c r="J194" s="33">
        <v>0</v>
      </c>
      <c r="K194" s="33">
        <v>0</v>
      </c>
      <c r="L194" s="33">
        <v>43.31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39.46</v>
      </c>
      <c r="S194" s="33">
        <v>1.49</v>
      </c>
      <c r="T194" s="33">
        <v>0</v>
      </c>
      <c r="U194" s="33">
        <v>0</v>
      </c>
      <c r="V194" s="33">
        <v>19.149999999999999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3.51</v>
      </c>
      <c r="AC194" s="33">
        <v>0.06</v>
      </c>
      <c r="AD194" s="33">
        <v>0</v>
      </c>
      <c r="AE194" s="33">
        <v>0</v>
      </c>
      <c r="AF194" s="33">
        <v>0.53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1.55</v>
      </c>
      <c r="AM194" s="33">
        <v>0</v>
      </c>
      <c r="AN194" s="33">
        <v>0</v>
      </c>
      <c r="AO194" s="33">
        <v>0</v>
      </c>
      <c r="AP194" s="33">
        <v>0.08</v>
      </c>
      <c r="AQ194" s="33">
        <v>0</v>
      </c>
      <c r="AR194" s="33">
        <v>0</v>
      </c>
      <c r="AS194" s="33">
        <v>0</v>
      </c>
      <c r="AT194" s="33">
        <v>0</v>
      </c>
      <c r="AU194" s="33">
        <v>0</v>
      </c>
      <c r="AV194" s="33">
        <v>339.9</v>
      </c>
      <c r="AW194" s="33">
        <v>35.64</v>
      </c>
      <c r="AX194" s="33">
        <v>0.02</v>
      </c>
      <c r="AY194" s="33">
        <v>0</v>
      </c>
      <c r="AZ194" s="33">
        <v>219.63</v>
      </c>
      <c r="BA194" s="33">
        <v>0</v>
      </c>
      <c r="BB194" s="33">
        <v>0</v>
      </c>
      <c r="BC194" s="33">
        <v>0</v>
      </c>
      <c r="BD194" s="33">
        <v>0</v>
      </c>
      <c r="BE194" s="33">
        <v>0</v>
      </c>
      <c r="BF194" s="33">
        <v>392.59</v>
      </c>
      <c r="BG194" s="33">
        <v>18.100000000000001</v>
      </c>
      <c r="BH194" s="33">
        <v>0</v>
      </c>
      <c r="BI194" s="33">
        <v>0</v>
      </c>
      <c r="BJ194" s="33">
        <v>88.65</v>
      </c>
      <c r="BK194" s="34">
        <f t="shared" si="11"/>
        <v>1266.97</v>
      </c>
    </row>
    <row r="195" spans="1:63" x14ac:dyDescent="0.2">
      <c r="A195" s="31"/>
      <c r="B195" s="32" t="s">
        <v>201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17.75</v>
      </c>
      <c r="I195" s="33">
        <v>1.17</v>
      </c>
      <c r="J195" s="33">
        <v>0</v>
      </c>
      <c r="K195" s="33">
        <v>0</v>
      </c>
      <c r="L195" s="33">
        <v>13.72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12.44</v>
      </c>
      <c r="S195" s="33">
        <v>15.68</v>
      </c>
      <c r="T195" s="33">
        <v>0</v>
      </c>
      <c r="U195" s="33">
        <v>0</v>
      </c>
      <c r="V195" s="33">
        <v>24.39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3">
        <v>2.79</v>
      </c>
      <c r="AC195" s="33">
        <v>0.09</v>
      </c>
      <c r="AD195" s="33">
        <v>0</v>
      </c>
      <c r="AE195" s="33">
        <v>0</v>
      </c>
      <c r="AF195" s="33">
        <v>1.27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1.7</v>
      </c>
      <c r="AM195" s="33">
        <v>0.01</v>
      </c>
      <c r="AN195" s="33">
        <v>0</v>
      </c>
      <c r="AO195" s="33">
        <v>0</v>
      </c>
      <c r="AP195" s="33">
        <v>0.11</v>
      </c>
      <c r="AQ195" s="33">
        <v>0</v>
      </c>
      <c r="AR195" s="33">
        <v>0</v>
      </c>
      <c r="AS195" s="33">
        <v>0</v>
      </c>
      <c r="AT195" s="33">
        <v>0</v>
      </c>
      <c r="AU195" s="33">
        <v>0</v>
      </c>
      <c r="AV195" s="33">
        <v>134.68</v>
      </c>
      <c r="AW195" s="33">
        <v>24.46</v>
      </c>
      <c r="AX195" s="33">
        <v>0.11</v>
      </c>
      <c r="AY195" s="33">
        <v>0</v>
      </c>
      <c r="AZ195" s="33">
        <v>77.81</v>
      </c>
      <c r="BA195" s="33">
        <v>0</v>
      </c>
      <c r="BB195" s="33">
        <v>0</v>
      </c>
      <c r="BC195" s="33">
        <v>0</v>
      </c>
      <c r="BD195" s="33">
        <v>0</v>
      </c>
      <c r="BE195" s="33">
        <v>0</v>
      </c>
      <c r="BF195" s="33">
        <v>215.73</v>
      </c>
      <c r="BG195" s="33">
        <v>14.98</v>
      </c>
      <c r="BH195" s="33">
        <v>0</v>
      </c>
      <c r="BI195" s="33">
        <v>0</v>
      </c>
      <c r="BJ195" s="33">
        <v>56.21</v>
      </c>
      <c r="BK195" s="34">
        <f t="shared" si="11"/>
        <v>615.10000000000014</v>
      </c>
    </row>
    <row r="196" spans="1:63" x14ac:dyDescent="0.2">
      <c r="A196" s="31"/>
      <c r="B196" s="32" t="s">
        <v>202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27.56</v>
      </c>
      <c r="I196" s="33">
        <v>13.14</v>
      </c>
      <c r="J196" s="33">
        <v>0</v>
      </c>
      <c r="K196" s="33">
        <v>0</v>
      </c>
      <c r="L196" s="33">
        <v>8.44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16.36</v>
      </c>
      <c r="S196" s="33">
        <v>1.63</v>
      </c>
      <c r="T196" s="33">
        <v>0</v>
      </c>
      <c r="U196" s="33">
        <v>0</v>
      </c>
      <c r="V196" s="33">
        <v>5.97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33">
        <v>32.25</v>
      </c>
      <c r="AC196" s="33">
        <v>1.83</v>
      </c>
      <c r="AD196" s="33">
        <v>0</v>
      </c>
      <c r="AE196" s="33">
        <v>0</v>
      </c>
      <c r="AF196" s="33">
        <v>6.07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15.8</v>
      </c>
      <c r="AM196" s="33">
        <v>0.14000000000000001</v>
      </c>
      <c r="AN196" s="33">
        <v>0</v>
      </c>
      <c r="AO196" s="33">
        <v>0</v>
      </c>
      <c r="AP196" s="33">
        <v>0.26</v>
      </c>
      <c r="AQ196" s="33">
        <v>0</v>
      </c>
      <c r="AR196" s="33">
        <v>0</v>
      </c>
      <c r="AS196" s="33">
        <v>0</v>
      </c>
      <c r="AT196" s="33">
        <v>0</v>
      </c>
      <c r="AU196" s="33">
        <v>0</v>
      </c>
      <c r="AV196" s="33">
        <v>718.01</v>
      </c>
      <c r="AW196" s="33">
        <v>136.78</v>
      </c>
      <c r="AX196" s="33">
        <v>0.16</v>
      </c>
      <c r="AY196" s="33">
        <v>0</v>
      </c>
      <c r="AZ196" s="33">
        <v>208.89</v>
      </c>
      <c r="BA196" s="33">
        <v>0</v>
      </c>
      <c r="BB196" s="33">
        <v>0</v>
      </c>
      <c r="BC196" s="33">
        <v>0</v>
      </c>
      <c r="BD196" s="33">
        <v>0</v>
      </c>
      <c r="BE196" s="33">
        <v>0</v>
      </c>
      <c r="BF196" s="33">
        <v>988.6</v>
      </c>
      <c r="BG196" s="33">
        <v>34.26</v>
      </c>
      <c r="BH196" s="33">
        <v>4.34</v>
      </c>
      <c r="BI196" s="33">
        <v>0</v>
      </c>
      <c r="BJ196" s="33">
        <v>122.9</v>
      </c>
      <c r="BK196" s="34">
        <f t="shared" si="11"/>
        <v>2343.3900000000003</v>
      </c>
    </row>
    <row r="197" spans="1:63" x14ac:dyDescent="0.2">
      <c r="A197" s="31"/>
      <c r="B197" s="32" t="s">
        <v>203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89.14</v>
      </c>
      <c r="I197" s="33">
        <v>55.61</v>
      </c>
      <c r="J197" s="33">
        <v>0</v>
      </c>
      <c r="K197" s="33">
        <v>0</v>
      </c>
      <c r="L197" s="33">
        <v>37.71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46.27</v>
      </c>
      <c r="S197" s="33">
        <v>35.130000000000003</v>
      </c>
      <c r="T197" s="33">
        <v>0</v>
      </c>
      <c r="U197" s="33">
        <v>0</v>
      </c>
      <c r="V197" s="33">
        <v>12.94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28.85</v>
      </c>
      <c r="AC197" s="33">
        <v>0.49</v>
      </c>
      <c r="AD197" s="33">
        <v>0</v>
      </c>
      <c r="AE197" s="33">
        <v>0</v>
      </c>
      <c r="AF197" s="33">
        <v>6.54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11.44</v>
      </c>
      <c r="AM197" s="33">
        <v>0.02</v>
      </c>
      <c r="AN197" s="33">
        <v>0</v>
      </c>
      <c r="AO197" s="33">
        <v>0</v>
      </c>
      <c r="AP197" s="33">
        <v>0.99</v>
      </c>
      <c r="AQ197" s="33">
        <v>0</v>
      </c>
      <c r="AR197" s="33">
        <v>0</v>
      </c>
      <c r="AS197" s="33">
        <v>0.01</v>
      </c>
      <c r="AT197" s="33">
        <v>0</v>
      </c>
      <c r="AU197" s="33">
        <v>0</v>
      </c>
      <c r="AV197" s="33">
        <v>1370.8</v>
      </c>
      <c r="AW197" s="33">
        <v>176.06</v>
      </c>
      <c r="AX197" s="33">
        <v>0.01</v>
      </c>
      <c r="AY197" s="33">
        <v>0</v>
      </c>
      <c r="AZ197" s="33">
        <v>532.46</v>
      </c>
      <c r="BA197" s="33">
        <v>0</v>
      </c>
      <c r="BB197" s="33">
        <v>0</v>
      </c>
      <c r="BC197" s="33">
        <v>0</v>
      </c>
      <c r="BD197" s="33">
        <v>0</v>
      </c>
      <c r="BE197" s="33">
        <v>0</v>
      </c>
      <c r="BF197" s="33">
        <v>1566.36</v>
      </c>
      <c r="BG197" s="33">
        <v>41.51</v>
      </c>
      <c r="BH197" s="33">
        <v>4.4800000000000004</v>
      </c>
      <c r="BI197" s="33">
        <v>0</v>
      </c>
      <c r="BJ197" s="33">
        <v>223.37</v>
      </c>
      <c r="BK197" s="34">
        <f t="shared" si="11"/>
        <v>4240.1900000000005</v>
      </c>
    </row>
    <row r="198" spans="1:63" x14ac:dyDescent="0.2">
      <c r="A198" s="31"/>
      <c r="B198" s="32" t="s">
        <v>204</v>
      </c>
      <c r="C198" s="33">
        <v>0</v>
      </c>
      <c r="D198" s="33">
        <v>0</v>
      </c>
      <c r="E198" s="33">
        <v>2.87</v>
      </c>
      <c r="F198" s="33">
        <v>0</v>
      </c>
      <c r="G198" s="33">
        <v>0</v>
      </c>
      <c r="H198" s="33">
        <v>10.68</v>
      </c>
      <c r="I198" s="33">
        <v>753.17</v>
      </c>
      <c r="J198" s="33">
        <v>0</v>
      </c>
      <c r="K198" s="33">
        <v>0</v>
      </c>
      <c r="L198" s="33">
        <v>373.76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5.04</v>
      </c>
      <c r="S198" s="33">
        <v>33.369999999999997</v>
      </c>
      <c r="T198" s="33">
        <v>7.02</v>
      </c>
      <c r="U198" s="33">
        <v>0</v>
      </c>
      <c r="V198" s="33">
        <v>57.13</v>
      </c>
      <c r="W198" s="33">
        <v>0</v>
      </c>
      <c r="X198" s="33">
        <v>0</v>
      </c>
      <c r="Y198" s="33">
        <v>0</v>
      </c>
      <c r="Z198" s="33">
        <v>0</v>
      </c>
      <c r="AA198" s="33">
        <v>0</v>
      </c>
      <c r="AB198" s="33">
        <v>0.25</v>
      </c>
      <c r="AC198" s="33">
        <v>1.74</v>
      </c>
      <c r="AD198" s="33">
        <v>0</v>
      </c>
      <c r="AE198" s="33">
        <v>0</v>
      </c>
      <c r="AF198" s="33">
        <v>10.72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0.04</v>
      </c>
      <c r="AM198" s="33">
        <v>0.09</v>
      </c>
      <c r="AN198" s="33">
        <v>0</v>
      </c>
      <c r="AO198" s="33">
        <v>0</v>
      </c>
      <c r="AP198" s="33">
        <v>0.02</v>
      </c>
      <c r="AQ198" s="33">
        <v>0</v>
      </c>
      <c r="AR198" s="33">
        <v>0</v>
      </c>
      <c r="AS198" s="33">
        <v>0</v>
      </c>
      <c r="AT198" s="33">
        <v>0</v>
      </c>
      <c r="AU198" s="33">
        <v>0</v>
      </c>
      <c r="AV198" s="33">
        <v>20.36</v>
      </c>
      <c r="AW198" s="33">
        <v>395.11</v>
      </c>
      <c r="AX198" s="33">
        <v>0</v>
      </c>
      <c r="AY198" s="33">
        <v>0</v>
      </c>
      <c r="AZ198" s="33">
        <v>592.19000000000005</v>
      </c>
      <c r="BA198" s="33">
        <v>0</v>
      </c>
      <c r="BB198" s="33">
        <v>0</v>
      </c>
      <c r="BC198" s="33">
        <v>0</v>
      </c>
      <c r="BD198" s="33">
        <v>0</v>
      </c>
      <c r="BE198" s="33">
        <v>0</v>
      </c>
      <c r="BF198" s="33">
        <v>20.85</v>
      </c>
      <c r="BG198" s="33">
        <v>139.96</v>
      </c>
      <c r="BH198" s="33">
        <v>0</v>
      </c>
      <c r="BI198" s="33">
        <v>0</v>
      </c>
      <c r="BJ198" s="33">
        <v>83.96</v>
      </c>
      <c r="BK198" s="34">
        <f t="shared" si="11"/>
        <v>2508.33</v>
      </c>
    </row>
    <row r="199" spans="1:63" x14ac:dyDescent="0.2">
      <c r="A199" s="31"/>
      <c r="B199" s="32" t="s">
        <v>205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1.66</v>
      </c>
      <c r="I199" s="33">
        <v>0.7</v>
      </c>
      <c r="J199" s="33">
        <v>0</v>
      </c>
      <c r="K199" s="33">
        <v>0</v>
      </c>
      <c r="L199" s="33">
        <v>1.24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0.71</v>
      </c>
      <c r="S199" s="33">
        <v>0</v>
      </c>
      <c r="T199" s="33">
        <v>0</v>
      </c>
      <c r="U199" s="33">
        <v>0</v>
      </c>
      <c r="V199" s="33">
        <v>0.08</v>
      </c>
      <c r="W199" s="33">
        <v>0</v>
      </c>
      <c r="X199" s="33">
        <v>0</v>
      </c>
      <c r="Y199" s="33">
        <v>0</v>
      </c>
      <c r="Z199" s="33">
        <v>0</v>
      </c>
      <c r="AA199" s="33">
        <v>0</v>
      </c>
      <c r="AB199" s="33">
        <v>4.17</v>
      </c>
      <c r="AC199" s="33">
        <v>0.4</v>
      </c>
      <c r="AD199" s="33">
        <v>0</v>
      </c>
      <c r="AE199" s="33">
        <v>0</v>
      </c>
      <c r="AF199" s="33">
        <v>1.81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1.39</v>
      </c>
      <c r="AM199" s="33">
        <v>0.03</v>
      </c>
      <c r="AN199" s="33">
        <v>0</v>
      </c>
      <c r="AO199" s="33">
        <v>0</v>
      </c>
      <c r="AP199" s="33">
        <v>7.0000000000000007E-2</v>
      </c>
      <c r="AQ199" s="33">
        <v>0</v>
      </c>
      <c r="AR199" s="33">
        <v>0</v>
      </c>
      <c r="AS199" s="33">
        <v>0</v>
      </c>
      <c r="AT199" s="33">
        <v>0</v>
      </c>
      <c r="AU199" s="33">
        <v>0</v>
      </c>
      <c r="AV199" s="33">
        <v>89.11</v>
      </c>
      <c r="AW199" s="33">
        <v>5.42</v>
      </c>
      <c r="AX199" s="33">
        <v>0</v>
      </c>
      <c r="AY199" s="33">
        <v>0</v>
      </c>
      <c r="AZ199" s="33">
        <v>10.44</v>
      </c>
      <c r="BA199" s="33">
        <v>0</v>
      </c>
      <c r="BB199" s="33">
        <v>0</v>
      </c>
      <c r="BC199" s="33">
        <v>0</v>
      </c>
      <c r="BD199" s="33">
        <v>0</v>
      </c>
      <c r="BE199" s="33">
        <v>0</v>
      </c>
      <c r="BF199" s="33">
        <v>124.95</v>
      </c>
      <c r="BG199" s="33">
        <v>2.59</v>
      </c>
      <c r="BH199" s="33">
        <v>0</v>
      </c>
      <c r="BI199" s="33">
        <v>0</v>
      </c>
      <c r="BJ199" s="33">
        <v>5.7</v>
      </c>
      <c r="BK199" s="34">
        <f t="shared" si="11"/>
        <v>250.47</v>
      </c>
    </row>
    <row r="200" spans="1:63" x14ac:dyDescent="0.2">
      <c r="A200" s="31"/>
      <c r="B200" s="32" t="s">
        <v>206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6.7</v>
      </c>
      <c r="I200" s="33">
        <v>1.96</v>
      </c>
      <c r="J200" s="33">
        <v>0</v>
      </c>
      <c r="K200" s="33">
        <v>0</v>
      </c>
      <c r="L200" s="33">
        <v>6.59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3.02</v>
      </c>
      <c r="S200" s="33">
        <v>23.22</v>
      </c>
      <c r="T200" s="33">
        <v>0</v>
      </c>
      <c r="U200" s="33">
        <v>0</v>
      </c>
      <c r="V200" s="33">
        <v>2.66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7.52</v>
      </c>
      <c r="AC200" s="33">
        <v>7.0000000000000007E-2</v>
      </c>
      <c r="AD200" s="33">
        <v>0</v>
      </c>
      <c r="AE200" s="33">
        <v>0</v>
      </c>
      <c r="AF200" s="33">
        <v>3.08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2.41</v>
      </c>
      <c r="AM200" s="33">
        <v>0</v>
      </c>
      <c r="AN200" s="33">
        <v>0</v>
      </c>
      <c r="AO200" s="33">
        <v>0</v>
      </c>
      <c r="AP200" s="33">
        <v>0.28000000000000003</v>
      </c>
      <c r="AQ200" s="33">
        <v>0</v>
      </c>
      <c r="AR200" s="33">
        <v>0</v>
      </c>
      <c r="AS200" s="33">
        <v>0</v>
      </c>
      <c r="AT200" s="33">
        <v>0</v>
      </c>
      <c r="AU200" s="33">
        <v>0</v>
      </c>
      <c r="AV200" s="33">
        <v>142.88999999999999</v>
      </c>
      <c r="AW200" s="33">
        <v>44.14</v>
      </c>
      <c r="AX200" s="33">
        <v>0</v>
      </c>
      <c r="AY200" s="33">
        <v>0</v>
      </c>
      <c r="AZ200" s="33">
        <v>165.87</v>
      </c>
      <c r="BA200" s="33">
        <v>0</v>
      </c>
      <c r="BB200" s="33">
        <v>0</v>
      </c>
      <c r="BC200" s="33">
        <v>0</v>
      </c>
      <c r="BD200" s="33">
        <v>0</v>
      </c>
      <c r="BE200" s="33">
        <v>0</v>
      </c>
      <c r="BF200" s="33">
        <v>197.42</v>
      </c>
      <c r="BG200" s="33">
        <v>17.68</v>
      </c>
      <c r="BH200" s="33">
        <v>0</v>
      </c>
      <c r="BI200" s="33">
        <v>0</v>
      </c>
      <c r="BJ200" s="33">
        <v>102.9</v>
      </c>
      <c r="BK200" s="34">
        <f t="shared" si="11"/>
        <v>728.40999999999985</v>
      </c>
    </row>
    <row r="201" spans="1:63" x14ac:dyDescent="0.2">
      <c r="A201" s="31"/>
      <c r="B201" s="32" t="s">
        <v>207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1.26</v>
      </c>
      <c r="I201" s="33">
        <v>7.0000000000000007E-2</v>
      </c>
      <c r="J201" s="33">
        <v>0</v>
      </c>
      <c r="K201" s="33">
        <v>0</v>
      </c>
      <c r="L201" s="33">
        <v>1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0.84</v>
      </c>
      <c r="S201" s="33">
        <v>0</v>
      </c>
      <c r="T201" s="33">
        <v>0</v>
      </c>
      <c r="U201" s="33">
        <v>0</v>
      </c>
      <c r="V201" s="33">
        <v>0.96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0.12</v>
      </c>
      <c r="AC201" s="33">
        <v>0</v>
      </c>
      <c r="AD201" s="33">
        <v>0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33">
        <v>0.05</v>
      </c>
      <c r="AM201" s="33">
        <v>0</v>
      </c>
      <c r="AN201" s="33">
        <v>0</v>
      </c>
      <c r="AO201" s="33">
        <v>0</v>
      </c>
      <c r="AP201" s="33">
        <v>0.06</v>
      </c>
      <c r="AQ201" s="33">
        <v>0</v>
      </c>
      <c r="AR201" s="33">
        <v>0</v>
      </c>
      <c r="AS201" s="33">
        <v>0</v>
      </c>
      <c r="AT201" s="33">
        <v>0</v>
      </c>
      <c r="AU201" s="33">
        <v>0</v>
      </c>
      <c r="AV201" s="33">
        <v>16.38</v>
      </c>
      <c r="AW201" s="33">
        <v>2.21</v>
      </c>
      <c r="AX201" s="33">
        <v>0</v>
      </c>
      <c r="AY201" s="33">
        <v>0</v>
      </c>
      <c r="AZ201" s="33">
        <v>31.94</v>
      </c>
      <c r="BA201" s="33">
        <v>0</v>
      </c>
      <c r="BB201" s="33">
        <v>0</v>
      </c>
      <c r="BC201" s="33">
        <v>0</v>
      </c>
      <c r="BD201" s="33">
        <v>0</v>
      </c>
      <c r="BE201" s="33">
        <v>0</v>
      </c>
      <c r="BF201" s="33">
        <v>23.01</v>
      </c>
      <c r="BG201" s="33">
        <v>1.17</v>
      </c>
      <c r="BH201" s="33">
        <v>0</v>
      </c>
      <c r="BI201" s="33">
        <v>0</v>
      </c>
      <c r="BJ201" s="33">
        <v>10.57</v>
      </c>
      <c r="BK201" s="34">
        <f t="shared" si="11"/>
        <v>89.640000000000015</v>
      </c>
    </row>
    <row r="202" spans="1:63" x14ac:dyDescent="0.2">
      <c r="A202" s="31"/>
      <c r="B202" s="32" t="s">
        <v>208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3.63</v>
      </c>
      <c r="I202" s="33">
        <v>0.99</v>
      </c>
      <c r="J202" s="33">
        <v>1.91</v>
      </c>
      <c r="K202" s="33">
        <v>0</v>
      </c>
      <c r="L202" s="33">
        <v>4.99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2.23</v>
      </c>
      <c r="S202" s="33">
        <v>0.08</v>
      </c>
      <c r="T202" s="33">
        <v>0</v>
      </c>
      <c r="U202" s="33">
        <v>0</v>
      </c>
      <c r="V202" s="33">
        <v>1.58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33">
        <v>1.52</v>
      </c>
      <c r="AC202" s="33">
        <v>7.0000000000000007E-2</v>
      </c>
      <c r="AD202" s="33">
        <v>0</v>
      </c>
      <c r="AE202" s="33">
        <v>0</v>
      </c>
      <c r="AF202" s="33">
        <v>1.1499999999999999</v>
      </c>
      <c r="AG202" s="33">
        <v>0</v>
      </c>
      <c r="AH202" s="33">
        <v>0</v>
      </c>
      <c r="AI202" s="33">
        <v>0</v>
      </c>
      <c r="AJ202" s="33">
        <v>0</v>
      </c>
      <c r="AK202" s="33">
        <v>0</v>
      </c>
      <c r="AL202" s="33">
        <v>0.55000000000000004</v>
      </c>
      <c r="AM202" s="33">
        <v>0.02</v>
      </c>
      <c r="AN202" s="33">
        <v>0</v>
      </c>
      <c r="AO202" s="33">
        <v>0</v>
      </c>
      <c r="AP202" s="33">
        <v>0.36</v>
      </c>
      <c r="AQ202" s="33">
        <v>0</v>
      </c>
      <c r="AR202" s="33">
        <v>0</v>
      </c>
      <c r="AS202" s="33">
        <v>0</v>
      </c>
      <c r="AT202" s="33">
        <v>0</v>
      </c>
      <c r="AU202" s="33">
        <v>0</v>
      </c>
      <c r="AV202" s="33">
        <v>55.94</v>
      </c>
      <c r="AW202" s="33">
        <v>12.73</v>
      </c>
      <c r="AX202" s="33">
        <v>0</v>
      </c>
      <c r="AY202" s="33">
        <v>0</v>
      </c>
      <c r="AZ202" s="33">
        <v>92.29</v>
      </c>
      <c r="BA202" s="33">
        <v>0</v>
      </c>
      <c r="BB202" s="33">
        <v>0</v>
      </c>
      <c r="BC202" s="33">
        <v>0</v>
      </c>
      <c r="BD202" s="33">
        <v>0</v>
      </c>
      <c r="BE202" s="33">
        <v>0</v>
      </c>
      <c r="BF202" s="33">
        <v>67.3</v>
      </c>
      <c r="BG202" s="33">
        <v>10.41</v>
      </c>
      <c r="BH202" s="33">
        <v>2.77</v>
      </c>
      <c r="BI202" s="33">
        <v>0</v>
      </c>
      <c r="BJ202" s="33">
        <v>61.74</v>
      </c>
      <c r="BK202" s="34">
        <f t="shared" si="11"/>
        <v>322.26000000000005</v>
      </c>
    </row>
    <row r="203" spans="1:63" x14ac:dyDescent="0.2">
      <c r="A203" s="31"/>
      <c r="B203" s="32" t="s">
        <v>209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3.47</v>
      </c>
      <c r="I203" s="33">
        <v>0.57999999999999996</v>
      </c>
      <c r="J203" s="33">
        <v>4.6399999999999997</v>
      </c>
      <c r="K203" s="33">
        <v>0</v>
      </c>
      <c r="L203" s="33">
        <v>6.37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2.09</v>
      </c>
      <c r="S203" s="33">
        <v>0.24</v>
      </c>
      <c r="T203" s="33">
        <v>0</v>
      </c>
      <c r="U203" s="33">
        <v>0</v>
      </c>
      <c r="V203" s="33">
        <v>1.81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33">
        <v>1.2</v>
      </c>
      <c r="AC203" s="33">
        <v>0</v>
      </c>
      <c r="AD203" s="33">
        <v>0</v>
      </c>
      <c r="AE203" s="33">
        <v>0</v>
      </c>
      <c r="AF203" s="33">
        <v>0.69</v>
      </c>
      <c r="AG203" s="33">
        <v>0</v>
      </c>
      <c r="AH203" s="33">
        <v>0</v>
      </c>
      <c r="AI203" s="33">
        <v>0</v>
      </c>
      <c r="AJ203" s="33">
        <v>0</v>
      </c>
      <c r="AK203" s="33">
        <v>0</v>
      </c>
      <c r="AL203" s="33">
        <v>0.56999999999999995</v>
      </c>
      <c r="AM203" s="33">
        <v>0</v>
      </c>
      <c r="AN203" s="33">
        <v>0</v>
      </c>
      <c r="AO203" s="33">
        <v>0</v>
      </c>
      <c r="AP203" s="33">
        <v>0.66</v>
      </c>
      <c r="AQ203" s="33">
        <v>0</v>
      </c>
      <c r="AR203" s="33">
        <v>0</v>
      </c>
      <c r="AS203" s="33">
        <v>0</v>
      </c>
      <c r="AT203" s="33">
        <v>0</v>
      </c>
      <c r="AU203" s="33">
        <v>0</v>
      </c>
      <c r="AV203" s="33">
        <v>75.42</v>
      </c>
      <c r="AW203" s="33">
        <v>28.29</v>
      </c>
      <c r="AX203" s="33">
        <v>0</v>
      </c>
      <c r="AY203" s="33">
        <v>0</v>
      </c>
      <c r="AZ203" s="33">
        <v>163.6</v>
      </c>
      <c r="BA203" s="33">
        <v>0</v>
      </c>
      <c r="BB203" s="33">
        <v>0</v>
      </c>
      <c r="BC203" s="33">
        <v>0</v>
      </c>
      <c r="BD203" s="33">
        <v>0</v>
      </c>
      <c r="BE203" s="33">
        <v>0</v>
      </c>
      <c r="BF203" s="33">
        <v>109.02</v>
      </c>
      <c r="BG203" s="33">
        <v>15.68</v>
      </c>
      <c r="BH203" s="33">
        <v>1.1399999999999999</v>
      </c>
      <c r="BI203" s="33">
        <v>0</v>
      </c>
      <c r="BJ203" s="33">
        <v>153.59</v>
      </c>
      <c r="BK203" s="34">
        <f t="shared" si="11"/>
        <v>569.05999999999995</v>
      </c>
    </row>
    <row r="204" spans="1:63" x14ac:dyDescent="0.2">
      <c r="A204" s="31"/>
      <c r="B204" s="32" t="s">
        <v>210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2.38</v>
      </c>
      <c r="I204" s="33">
        <v>1.98</v>
      </c>
      <c r="J204" s="33">
        <v>2.42</v>
      </c>
      <c r="K204" s="33">
        <v>0</v>
      </c>
      <c r="L204" s="33">
        <v>2.04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1.47</v>
      </c>
      <c r="S204" s="33">
        <v>2.0499999999999998</v>
      </c>
      <c r="T204" s="33">
        <v>0</v>
      </c>
      <c r="U204" s="33">
        <v>0</v>
      </c>
      <c r="V204" s="33">
        <v>2.59</v>
      </c>
      <c r="W204" s="33">
        <v>0</v>
      </c>
      <c r="X204" s="33">
        <v>0</v>
      </c>
      <c r="Y204" s="33">
        <v>0</v>
      </c>
      <c r="Z204" s="33">
        <v>0</v>
      </c>
      <c r="AA204" s="33">
        <v>0</v>
      </c>
      <c r="AB204" s="33">
        <v>0.24</v>
      </c>
      <c r="AC204" s="33">
        <v>0</v>
      </c>
      <c r="AD204" s="33">
        <v>0</v>
      </c>
      <c r="AE204" s="33">
        <v>0</v>
      </c>
      <c r="AF204" s="33">
        <v>0.08</v>
      </c>
      <c r="AG204" s="33">
        <v>0</v>
      </c>
      <c r="AH204" s="33">
        <v>0</v>
      </c>
      <c r="AI204" s="33">
        <v>0</v>
      </c>
      <c r="AJ204" s="33">
        <v>0</v>
      </c>
      <c r="AK204" s="33">
        <v>0</v>
      </c>
      <c r="AL204" s="33">
        <v>0.16</v>
      </c>
      <c r="AM204" s="33">
        <v>0</v>
      </c>
      <c r="AN204" s="33">
        <v>0</v>
      </c>
      <c r="AO204" s="33">
        <v>0</v>
      </c>
      <c r="AP204" s="33">
        <v>0.14000000000000001</v>
      </c>
      <c r="AQ204" s="33">
        <v>0</v>
      </c>
      <c r="AR204" s="33">
        <v>0</v>
      </c>
      <c r="AS204" s="33">
        <v>0</v>
      </c>
      <c r="AT204" s="33">
        <v>0</v>
      </c>
      <c r="AU204" s="33">
        <v>0</v>
      </c>
      <c r="AV204" s="33">
        <v>33.43</v>
      </c>
      <c r="AW204" s="33">
        <v>13.64</v>
      </c>
      <c r="AX204" s="33">
        <v>0</v>
      </c>
      <c r="AY204" s="33">
        <v>0</v>
      </c>
      <c r="AZ204" s="33">
        <v>86.02</v>
      </c>
      <c r="BA204" s="33">
        <v>0</v>
      </c>
      <c r="BB204" s="33">
        <v>0</v>
      </c>
      <c r="BC204" s="33">
        <v>0</v>
      </c>
      <c r="BD204" s="33">
        <v>0</v>
      </c>
      <c r="BE204" s="33">
        <v>0</v>
      </c>
      <c r="BF204" s="33">
        <v>56.68</v>
      </c>
      <c r="BG204" s="33">
        <v>10.49</v>
      </c>
      <c r="BH204" s="33">
        <v>0</v>
      </c>
      <c r="BI204" s="33">
        <v>0</v>
      </c>
      <c r="BJ204" s="33">
        <v>75.73</v>
      </c>
      <c r="BK204" s="34">
        <f t="shared" si="11"/>
        <v>291.54000000000002</v>
      </c>
    </row>
    <row r="205" spans="1:63" x14ac:dyDescent="0.2">
      <c r="A205" s="31"/>
      <c r="B205" s="32" t="s">
        <v>211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45.81</v>
      </c>
      <c r="I205" s="33">
        <v>31.55</v>
      </c>
      <c r="J205" s="33">
        <v>0</v>
      </c>
      <c r="K205" s="33">
        <v>0</v>
      </c>
      <c r="L205" s="33">
        <v>98.47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25.98</v>
      </c>
      <c r="S205" s="33">
        <v>5.93</v>
      </c>
      <c r="T205" s="33">
        <v>1.92</v>
      </c>
      <c r="U205" s="33">
        <v>0</v>
      </c>
      <c r="V205" s="33">
        <v>13.72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0.44</v>
      </c>
      <c r="AC205" s="33">
        <v>0.05</v>
      </c>
      <c r="AD205" s="33">
        <v>0</v>
      </c>
      <c r="AE205" s="33">
        <v>0</v>
      </c>
      <c r="AF205" s="33">
        <v>0.39</v>
      </c>
      <c r="AG205" s="33">
        <v>0</v>
      </c>
      <c r="AH205" s="33">
        <v>0</v>
      </c>
      <c r="AI205" s="33">
        <v>0</v>
      </c>
      <c r="AJ205" s="33">
        <v>0</v>
      </c>
      <c r="AK205" s="33">
        <v>0</v>
      </c>
      <c r="AL205" s="33">
        <v>0.17</v>
      </c>
      <c r="AM205" s="33">
        <v>0</v>
      </c>
      <c r="AN205" s="33">
        <v>0</v>
      </c>
      <c r="AO205" s="33">
        <v>0</v>
      </c>
      <c r="AP205" s="33">
        <v>0.12</v>
      </c>
      <c r="AQ205" s="33">
        <v>0</v>
      </c>
      <c r="AR205" s="33">
        <v>0</v>
      </c>
      <c r="AS205" s="33">
        <v>0</v>
      </c>
      <c r="AT205" s="33">
        <v>0</v>
      </c>
      <c r="AU205" s="33">
        <v>0</v>
      </c>
      <c r="AV205" s="33">
        <v>38.01</v>
      </c>
      <c r="AW205" s="33">
        <v>19.18</v>
      </c>
      <c r="AX205" s="33">
        <v>0</v>
      </c>
      <c r="AY205" s="33">
        <v>0</v>
      </c>
      <c r="AZ205" s="33">
        <v>56.66</v>
      </c>
      <c r="BA205" s="33">
        <v>0</v>
      </c>
      <c r="BB205" s="33">
        <v>0</v>
      </c>
      <c r="BC205" s="33">
        <v>0</v>
      </c>
      <c r="BD205" s="33">
        <v>0</v>
      </c>
      <c r="BE205" s="33">
        <v>0</v>
      </c>
      <c r="BF205" s="33">
        <v>61.31</v>
      </c>
      <c r="BG205" s="33">
        <v>8.8000000000000007</v>
      </c>
      <c r="BH205" s="33">
        <v>0</v>
      </c>
      <c r="BI205" s="33">
        <v>0</v>
      </c>
      <c r="BJ205" s="33">
        <v>35.68</v>
      </c>
      <c r="BK205" s="34">
        <f t="shared" si="11"/>
        <v>444.19</v>
      </c>
    </row>
    <row r="206" spans="1:63" ht="13.5" thickBot="1" x14ac:dyDescent="0.25">
      <c r="A206" s="31"/>
      <c r="B206" s="32" t="s">
        <v>212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3</v>
      </c>
      <c r="I206" s="33">
        <v>12.16</v>
      </c>
      <c r="J206" s="33">
        <v>0</v>
      </c>
      <c r="K206" s="33">
        <v>0</v>
      </c>
      <c r="L206" s="33">
        <v>5.65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2.1</v>
      </c>
      <c r="S206" s="33">
        <v>0.82</v>
      </c>
      <c r="T206" s="33">
        <v>0</v>
      </c>
      <c r="U206" s="33">
        <v>0</v>
      </c>
      <c r="V206" s="33">
        <v>2.88</v>
      </c>
      <c r="W206" s="33">
        <v>0</v>
      </c>
      <c r="X206" s="33">
        <v>0</v>
      </c>
      <c r="Y206" s="33">
        <v>0</v>
      </c>
      <c r="Z206" s="33">
        <v>0</v>
      </c>
      <c r="AA206" s="33">
        <v>0</v>
      </c>
      <c r="AB206" s="33">
        <v>0.18</v>
      </c>
      <c r="AC206" s="33">
        <v>0</v>
      </c>
      <c r="AD206" s="33">
        <v>0</v>
      </c>
      <c r="AE206" s="33">
        <v>0</v>
      </c>
      <c r="AF206" s="33">
        <v>0.21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0.28999999999999998</v>
      </c>
      <c r="AM206" s="33">
        <v>0</v>
      </c>
      <c r="AN206" s="33">
        <v>0</v>
      </c>
      <c r="AO206" s="33">
        <v>0</v>
      </c>
      <c r="AP206" s="33">
        <v>0.09</v>
      </c>
      <c r="AQ206" s="33">
        <v>0</v>
      </c>
      <c r="AR206" s="33">
        <v>0</v>
      </c>
      <c r="AS206" s="33">
        <v>0</v>
      </c>
      <c r="AT206" s="33">
        <v>0</v>
      </c>
      <c r="AU206" s="33">
        <v>0</v>
      </c>
      <c r="AV206" s="33">
        <v>27.65</v>
      </c>
      <c r="AW206" s="33">
        <v>18.5</v>
      </c>
      <c r="AX206" s="33">
        <v>0</v>
      </c>
      <c r="AY206" s="33">
        <v>0</v>
      </c>
      <c r="AZ206" s="33">
        <v>59.22</v>
      </c>
      <c r="BA206" s="33">
        <v>0</v>
      </c>
      <c r="BB206" s="33">
        <v>0</v>
      </c>
      <c r="BC206" s="33">
        <v>0</v>
      </c>
      <c r="BD206" s="33">
        <v>0</v>
      </c>
      <c r="BE206" s="33">
        <v>0</v>
      </c>
      <c r="BF206" s="33">
        <v>62.89</v>
      </c>
      <c r="BG206" s="33">
        <v>11.35</v>
      </c>
      <c r="BH206" s="33">
        <v>0.14000000000000001</v>
      </c>
      <c r="BI206" s="33">
        <v>0</v>
      </c>
      <c r="BJ206" s="33">
        <v>91.37</v>
      </c>
      <c r="BK206" s="34">
        <f t="shared" si="11"/>
        <v>298.5</v>
      </c>
    </row>
    <row r="207" spans="1:63" ht="13.5" thickBot="1" x14ac:dyDescent="0.25">
      <c r="A207" s="38"/>
      <c r="B207" s="39" t="s">
        <v>22</v>
      </c>
      <c r="C207" s="40">
        <f t="shared" ref="C207:BK207" si="12">SUM(C185:C206)</f>
        <v>0</v>
      </c>
      <c r="D207" s="40">
        <f t="shared" si="12"/>
        <v>0</v>
      </c>
      <c r="E207" s="40">
        <f t="shared" si="12"/>
        <v>2.87</v>
      </c>
      <c r="F207" s="40">
        <f t="shared" si="12"/>
        <v>0</v>
      </c>
      <c r="G207" s="40">
        <f t="shared" si="12"/>
        <v>0</v>
      </c>
      <c r="H207" s="40">
        <f t="shared" si="12"/>
        <v>885.06999999999994</v>
      </c>
      <c r="I207" s="40">
        <f t="shared" si="12"/>
        <v>2189.5799999999995</v>
      </c>
      <c r="J207" s="40">
        <f t="shared" si="12"/>
        <v>29.17</v>
      </c>
      <c r="K207" s="40">
        <f t="shared" si="12"/>
        <v>0</v>
      </c>
      <c r="L207" s="40">
        <f t="shared" si="12"/>
        <v>1295.1300000000001</v>
      </c>
      <c r="M207" s="40">
        <f t="shared" si="12"/>
        <v>0</v>
      </c>
      <c r="N207" s="40">
        <f t="shared" si="12"/>
        <v>0</v>
      </c>
      <c r="O207" s="40">
        <f t="shared" si="12"/>
        <v>0</v>
      </c>
      <c r="P207" s="40">
        <f t="shared" si="12"/>
        <v>0</v>
      </c>
      <c r="Q207" s="40">
        <f t="shared" si="12"/>
        <v>0</v>
      </c>
      <c r="R207" s="40">
        <f t="shared" si="12"/>
        <v>473.98</v>
      </c>
      <c r="S207" s="40">
        <f t="shared" si="12"/>
        <v>284.44</v>
      </c>
      <c r="T207" s="40">
        <f t="shared" si="12"/>
        <v>10.78</v>
      </c>
      <c r="U207" s="40">
        <f t="shared" si="12"/>
        <v>0</v>
      </c>
      <c r="V207" s="40">
        <f t="shared" si="12"/>
        <v>314.63</v>
      </c>
      <c r="W207" s="40">
        <f t="shared" si="12"/>
        <v>0</v>
      </c>
      <c r="X207" s="40">
        <f t="shared" si="12"/>
        <v>0</v>
      </c>
      <c r="Y207" s="40">
        <f t="shared" si="12"/>
        <v>0</v>
      </c>
      <c r="Z207" s="40">
        <f t="shared" si="12"/>
        <v>0</v>
      </c>
      <c r="AA207" s="40">
        <f t="shared" si="12"/>
        <v>0</v>
      </c>
      <c r="AB207" s="40">
        <f t="shared" si="12"/>
        <v>157.97000000000003</v>
      </c>
      <c r="AC207" s="40">
        <f t="shared" si="12"/>
        <v>7.2100000000000017</v>
      </c>
      <c r="AD207" s="40">
        <f t="shared" si="12"/>
        <v>0</v>
      </c>
      <c r="AE207" s="40">
        <f t="shared" si="12"/>
        <v>0</v>
      </c>
      <c r="AF207" s="40">
        <f t="shared" si="12"/>
        <v>61.15</v>
      </c>
      <c r="AG207" s="40">
        <f t="shared" si="12"/>
        <v>0</v>
      </c>
      <c r="AH207" s="40">
        <f t="shared" si="12"/>
        <v>0</v>
      </c>
      <c r="AI207" s="40">
        <f t="shared" si="12"/>
        <v>0</v>
      </c>
      <c r="AJ207" s="40">
        <f t="shared" si="12"/>
        <v>0</v>
      </c>
      <c r="AK207" s="40">
        <f t="shared" si="12"/>
        <v>0</v>
      </c>
      <c r="AL207" s="40">
        <f t="shared" si="12"/>
        <v>73.61</v>
      </c>
      <c r="AM207" s="40">
        <f t="shared" si="12"/>
        <v>0.69000000000000006</v>
      </c>
      <c r="AN207" s="40">
        <f t="shared" si="12"/>
        <v>0</v>
      </c>
      <c r="AO207" s="40">
        <f t="shared" si="12"/>
        <v>0</v>
      </c>
      <c r="AP207" s="40">
        <f t="shared" si="12"/>
        <v>9.9999999999999982</v>
      </c>
      <c r="AQ207" s="40">
        <f t="shared" si="12"/>
        <v>0</v>
      </c>
      <c r="AR207" s="40">
        <f t="shared" si="12"/>
        <v>0.09</v>
      </c>
      <c r="AS207" s="40">
        <f t="shared" si="12"/>
        <v>0.24000000000000002</v>
      </c>
      <c r="AT207" s="40">
        <f t="shared" si="12"/>
        <v>0</v>
      </c>
      <c r="AU207" s="40">
        <f t="shared" si="12"/>
        <v>0</v>
      </c>
      <c r="AV207" s="40">
        <f t="shared" si="12"/>
        <v>10431.299999999999</v>
      </c>
      <c r="AW207" s="40">
        <f t="shared" si="12"/>
        <v>1808.0000000000002</v>
      </c>
      <c r="AX207" s="40">
        <f t="shared" si="12"/>
        <v>5.08</v>
      </c>
      <c r="AY207" s="40">
        <f t="shared" si="12"/>
        <v>0.15</v>
      </c>
      <c r="AZ207" s="40">
        <f t="shared" si="12"/>
        <v>5905.0800000000008</v>
      </c>
      <c r="BA207" s="40">
        <f t="shared" si="12"/>
        <v>0</v>
      </c>
      <c r="BB207" s="40">
        <f t="shared" si="12"/>
        <v>0</v>
      </c>
      <c r="BC207" s="40">
        <f t="shared" si="12"/>
        <v>0</v>
      </c>
      <c r="BD207" s="40">
        <f t="shared" si="12"/>
        <v>0</v>
      </c>
      <c r="BE207" s="40">
        <f t="shared" si="12"/>
        <v>0</v>
      </c>
      <c r="BF207" s="40">
        <f t="shared" si="12"/>
        <v>11206.29</v>
      </c>
      <c r="BG207" s="40">
        <f t="shared" si="12"/>
        <v>667.61999999999989</v>
      </c>
      <c r="BH207" s="40">
        <f t="shared" si="12"/>
        <v>43.080000000000005</v>
      </c>
      <c r="BI207" s="40">
        <f t="shared" si="12"/>
        <v>0</v>
      </c>
      <c r="BJ207" s="40">
        <f t="shared" si="12"/>
        <v>3268.15</v>
      </c>
      <c r="BK207" s="40">
        <f t="shared" si="12"/>
        <v>39131.360000000001</v>
      </c>
    </row>
    <row r="208" spans="1:63" ht="13.5" thickBot="1" x14ac:dyDescent="0.25">
      <c r="A208" s="38"/>
      <c r="B208" s="63" t="s">
        <v>213</v>
      </c>
      <c r="C208" s="40">
        <f t="shared" ref="C208:BK208" si="13">C207+C183</f>
        <v>0</v>
      </c>
      <c r="D208" s="40">
        <f t="shared" si="13"/>
        <v>0</v>
      </c>
      <c r="E208" s="40">
        <f t="shared" si="13"/>
        <v>2.87</v>
      </c>
      <c r="F208" s="40">
        <f t="shared" si="13"/>
        <v>0</v>
      </c>
      <c r="G208" s="40">
        <f t="shared" si="13"/>
        <v>0</v>
      </c>
      <c r="H208" s="40">
        <f t="shared" si="13"/>
        <v>927.09999999999991</v>
      </c>
      <c r="I208" s="40">
        <f t="shared" si="13"/>
        <v>2191.8599999999997</v>
      </c>
      <c r="J208" s="40">
        <f t="shared" si="13"/>
        <v>29.17</v>
      </c>
      <c r="K208" s="40">
        <f t="shared" si="13"/>
        <v>0</v>
      </c>
      <c r="L208" s="40">
        <f t="shared" si="13"/>
        <v>1315.45</v>
      </c>
      <c r="M208" s="40">
        <f t="shared" si="13"/>
        <v>0</v>
      </c>
      <c r="N208" s="40">
        <f t="shared" si="13"/>
        <v>0</v>
      </c>
      <c r="O208" s="40">
        <f t="shared" si="13"/>
        <v>0</v>
      </c>
      <c r="P208" s="40">
        <f t="shared" si="13"/>
        <v>0</v>
      </c>
      <c r="Q208" s="40">
        <f t="shared" si="13"/>
        <v>0</v>
      </c>
      <c r="R208" s="40">
        <f t="shared" si="13"/>
        <v>508.79</v>
      </c>
      <c r="S208" s="40">
        <f t="shared" si="13"/>
        <v>287.5</v>
      </c>
      <c r="T208" s="40">
        <f t="shared" si="13"/>
        <v>10.78</v>
      </c>
      <c r="U208" s="40">
        <f t="shared" si="13"/>
        <v>0</v>
      </c>
      <c r="V208" s="40">
        <f t="shared" si="13"/>
        <v>320.74</v>
      </c>
      <c r="W208" s="40">
        <f t="shared" si="13"/>
        <v>0</v>
      </c>
      <c r="X208" s="40">
        <f t="shared" si="13"/>
        <v>0</v>
      </c>
      <c r="Y208" s="40">
        <f t="shared" si="13"/>
        <v>0</v>
      </c>
      <c r="Z208" s="40">
        <f t="shared" si="13"/>
        <v>0</v>
      </c>
      <c r="AA208" s="40">
        <f t="shared" si="13"/>
        <v>0</v>
      </c>
      <c r="AB208" s="40">
        <f t="shared" si="13"/>
        <v>163.95000000000002</v>
      </c>
      <c r="AC208" s="40">
        <f t="shared" si="13"/>
        <v>7.3100000000000014</v>
      </c>
      <c r="AD208" s="40">
        <f t="shared" si="13"/>
        <v>0</v>
      </c>
      <c r="AE208" s="40">
        <f t="shared" si="13"/>
        <v>0</v>
      </c>
      <c r="AF208" s="40">
        <f t="shared" si="13"/>
        <v>62.17</v>
      </c>
      <c r="AG208" s="40">
        <f t="shared" si="13"/>
        <v>0</v>
      </c>
      <c r="AH208" s="40">
        <f t="shared" si="13"/>
        <v>0</v>
      </c>
      <c r="AI208" s="40">
        <f t="shared" si="13"/>
        <v>0</v>
      </c>
      <c r="AJ208" s="40">
        <f t="shared" si="13"/>
        <v>0</v>
      </c>
      <c r="AK208" s="40">
        <f t="shared" si="13"/>
        <v>0</v>
      </c>
      <c r="AL208" s="40">
        <f t="shared" si="13"/>
        <v>77.91</v>
      </c>
      <c r="AM208" s="40">
        <f t="shared" si="13"/>
        <v>0.7400000000000001</v>
      </c>
      <c r="AN208" s="40">
        <f t="shared" si="13"/>
        <v>0</v>
      </c>
      <c r="AO208" s="40">
        <f t="shared" si="13"/>
        <v>0</v>
      </c>
      <c r="AP208" s="40">
        <f t="shared" si="13"/>
        <v>10.229999999999999</v>
      </c>
      <c r="AQ208" s="40">
        <f t="shared" si="13"/>
        <v>0</v>
      </c>
      <c r="AR208" s="40">
        <f t="shared" si="13"/>
        <v>0.09</v>
      </c>
      <c r="AS208" s="40">
        <f t="shared" si="13"/>
        <v>0.24000000000000002</v>
      </c>
      <c r="AT208" s="40">
        <f t="shared" si="13"/>
        <v>0</v>
      </c>
      <c r="AU208" s="40">
        <f t="shared" si="13"/>
        <v>0</v>
      </c>
      <c r="AV208" s="40">
        <f t="shared" si="13"/>
        <v>12016.199999999999</v>
      </c>
      <c r="AW208" s="40">
        <f t="shared" si="13"/>
        <v>1866.4400000000003</v>
      </c>
      <c r="AX208" s="40">
        <f t="shared" si="13"/>
        <v>5.15</v>
      </c>
      <c r="AY208" s="40">
        <f t="shared" si="13"/>
        <v>0.15</v>
      </c>
      <c r="AZ208" s="40">
        <f t="shared" si="13"/>
        <v>6206.8600000000006</v>
      </c>
      <c r="BA208" s="40">
        <f t="shared" si="13"/>
        <v>0</v>
      </c>
      <c r="BB208" s="40">
        <f t="shared" si="13"/>
        <v>0</v>
      </c>
      <c r="BC208" s="40">
        <f t="shared" si="13"/>
        <v>0</v>
      </c>
      <c r="BD208" s="40">
        <f t="shared" si="13"/>
        <v>0</v>
      </c>
      <c r="BE208" s="40">
        <f t="shared" si="13"/>
        <v>0</v>
      </c>
      <c r="BF208" s="40">
        <f t="shared" si="13"/>
        <v>12730.300000000001</v>
      </c>
      <c r="BG208" s="40">
        <f t="shared" si="13"/>
        <v>780.46999999999991</v>
      </c>
      <c r="BH208" s="40">
        <f t="shared" si="13"/>
        <v>51.13000000000001</v>
      </c>
      <c r="BI208" s="40">
        <f t="shared" si="13"/>
        <v>0</v>
      </c>
      <c r="BJ208" s="40">
        <f t="shared" si="13"/>
        <v>3515.56</v>
      </c>
      <c r="BK208" s="45">
        <f t="shared" si="13"/>
        <v>43089.16</v>
      </c>
    </row>
    <row r="209" spans="1:63" x14ac:dyDescent="0.2">
      <c r="A209" s="58"/>
      <c r="B209" s="59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4"/>
    </row>
    <row r="210" spans="1:63" x14ac:dyDescent="0.2">
      <c r="A210" s="27" t="s">
        <v>214</v>
      </c>
      <c r="B210" s="60" t="s">
        <v>215</v>
      </c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2"/>
    </row>
    <row r="211" spans="1:63" x14ac:dyDescent="0.2">
      <c r="A211" s="27" t="s">
        <v>13</v>
      </c>
      <c r="B211" s="53" t="s">
        <v>216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36.31</v>
      </c>
      <c r="I211" s="54">
        <v>49.04</v>
      </c>
      <c r="J211" s="54">
        <v>0</v>
      </c>
      <c r="K211" s="54">
        <v>0</v>
      </c>
      <c r="L211" s="54">
        <v>58.09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22.95</v>
      </c>
      <c r="S211" s="54">
        <v>28.12</v>
      </c>
      <c r="T211" s="54">
        <v>2.31</v>
      </c>
      <c r="U211" s="54">
        <v>0</v>
      </c>
      <c r="V211" s="54">
        <v>38.33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3.69</v>
      </c>
      <c r="AC211" s="54">
        <v>0.73</v>
      </c>
      <c r="AD211" s="54">
        <v>0</v>
      </c>
      <c r="AE211" s="54">
        <v>0</v>
      </c>
      <c r="AF211" s="54">
        <v>8.81</v>
      </c>
      <c r="AG211" s="54">
        <v>0</v>
      </c>
      <c r="AH211" s="54">
        <v>0</v>
      </c>
      <c r="AI211" s="54">
        <v>0</v>
      </c>
      <c r="AJ211" s="54">
        <v>0</v>
      </c>
      <c r="AK211" s="54">
        <v>0</v>
      </c>
      <c r="AL211" s="54">
        <v>2.38</v>
      </c>
      <c r="AM211" s="54">
        <v>0</v>
      </c>
      <c r="AN211" s="54">
        <v>0</v>
      </c>
      <c r="AO211" s="54">
        <v>0</v>
      </c>
      <c r="AP211" s="54">
        <v>2.57</v>
      </c>
      <c r="AQ211" s="54">
        <v>0</v>
      </c>
      <c r="AR211" s="54">
        <v>0</v>
      </c>
      <c r="AS211" s="54">
        <v>0.01</v>
      </c>
      <c r="AT211" s="54">
        <v>0</v>
      </c>
      <c r="AU211" s="54">
        <v>0</v>
      </c>
      <c r="AV211" s="54">
        <v>905.24</v>
      </c>
      <c r="AW211" s="54">
        <v>217.7</v>
      </c>
      <c r="AX211" s="54">
        <v>0.35</v>
      </c>
      <c r="AY211" s="54">
        <v>0</v>
      </c>
      <c r="AZ211" s="54">
        <v>1385.19</v>
      </c>
      <c r="BA211" s="54">
        <v>0</v>
      </c>
      <c r="BB211" s="54">
        <v>0</v>
      </c>
      <c r="BC211" s="54">
        <v>0</v>
      </c>
      <c r="BD211" s="54">
        <v>0</v>
      </c>
      <c r="BE211" s="54">
        <v>0</v>
      </c>
      <c r="BF211" s="54">
        <v>1083.75</v>
      </c>
      <c r="BG211" s="54">
        <v>141.63</v>
      </c>
      <c r="BH211" s="54">
        <v>2.97</v>
      </c>
      <c r="BI211" s="54">
        <v>0</v>
      </c>
      <c r="BJ211" s="54">
        <v>929.35</v>
      </c>
      <c r="BK211" s="37">
        <f>SUM(C211:BJ211)</f>
        <v>4919.5199999999995</v>
      </c>
    </row>
    <row r="212" spans="1:63" ht="13.5" thickBot="1" x14ac:dyDescent="0.25">
      <c r="A212" s="35"/>
      <c r="B212" s="64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7"/>
    </row>
    <row r="213" spans="1:63" ht="13.5" thickBot="1" x14ac:dyDescent="0.25">
      <c r="A213" s="38"/>
      <c r="B213" s="63" t="s">
        <v>217</v>
      </c>
      <c r="C213" s="40">
        <f>SUM(C211:C212)</f>
        <v>0</v>
      </c>
      <c r="D213" s="40">
        <f t="shared" ref="D213:BK213" si="14">SUM(D211:D212)</f>
        <v>0</v>
      </c>
      <c r="E213" s="40">
        <f t="shared" si="14"/>
        <v>0</v>
      </c>
      <c r="F213" s="40">
        <f t="shared" si="14"/>
        <v>0</v>
      </c>
      <c r="G213" s="40">
        <f t="shared" si="14"/>
        <v>0</v>
      </c>
      <c r="H213" s="40">
        <f t="shared" si="14"/>
        <v>36.31</v>
      </c>
      <c r="I213" s="40">
        <f t="shared" si="14"/>
        <v>49.04</v>
      </c>
      <c r="J213" s="40">
        <f t="shared" si="14"/>
        <v>0</v>
      </c>
      <c r="K213" s="40">
        <f t="shared" si="14"/>
        <v>0</v>
      </c>
      <c r="L213" s="40">
        <f t="shared" si="14"/>
        <v>58.09</v>
      </c>
      <c r="M213" s="40">
        <f t="shared" si="14"/>
        <v>0</v>
      </c>
      <c r="N213" s="40">
        <f t="shared" si="14"/>
        <v>0</v>
      </c>
      <c r="O213" s="40">
        <f t="shared" si="14"/>
        <v>0</v>
      </c>
      <c r="P213" s="40">
        <f t="shared" si="14"/>
        <v>0</v>
      </c>
      <c r="Q213" s="40">
        <f t="shared" si="14"/>
        <v>0</v>
      </c>
      <c r="R213" s="40">
        <f t="shared" si="14"/>
        <v>22.95</v>
      </c>
      <c r="S213" s="40">
        <f t="shared" si="14"/>
        <v>28.12</v>
      </c>
      <c r="T213" s="40">
        <f t="shared" si="14"/>
        <v>2.31</v>
      </c>
      <c r="U213" s="40">
        <f t="shared" si="14"/>
        <v>0</v>
      </c>
      <c r="V213" s="40">
        <f t="shared" si="14"/>
        <v>38.33</v>
      </c>
      <c r="W213" s="40">
        <f t="shared" si="14"/>
        <v>0</v>
      </c>
      <c r="X213" s="40">
        <f t="shared" si="14"/>
        <v>0</v>
      </c>
      <c r="Y213" s="40">
        <f t="shared" si="14"/>
        <v>0</v>
      </c>
      <c r="Z213" s="40">
        <f t="shared" si="14"/>
        <v>0</v>
      </c>
      <c r="AA213" s="40">
        <f t="shared" si="14"/>
        <v>0</v>
      </c>
      <c r="AB213" s="40">
        <f t="shared" si="14"/>
        <v>3.69</v>
      </c>
      <c r="AC213" s="40">
        <f t="shared" si="14"/>
        <v>0.73</v>
      </c>
      <c r="AD213" s="40">
        <f t="shared" si="14"/>
        <v>0</v>
      </c>
      <c r="AE213" s="40">
        <f t="shared" si="14"/>
        <v>0</v>
      </c>
      <c r="AF213" s="40">
        <f t="shared" si="14"/>
        <v>8.81</v>
      </c>
      <c r="AG213" s="40">
        <f t="shared" si="14"/>
        <v>0</v>
      </c>
      <c r="AH213" s="40">
        <f t="shared" si="14"/>
        <v>0</v>
      </c>
      <c r="AI213" s="40">
        <f t="shared" si="14"/>
        <v>0</v>
      </c>
      <c r="AJ213" s="40">
        <f t="shared" si="14"/>
        <v>0</v>
      </c>
      <c r="AK213" s="40">
        <f t="shared" si="14"/>
        <v>0</v>
      </c>
      <c r="AL213" s="40">
        <f t="shared" si="14"/>
        <v>2.38</v>
      </c>
      <c r="AM213" s="40">
        <f t="shared" si="14"/>
        <v>0</v>
      </c>
      <c r="AN213" s="40">
        <f t="shared" si="14"/>
        <v>0</v>
      </c>
      <c r="AO213" s="40">
        <f t="shared" si="14"/>
        <v>0</v>
      </c>
      <c r="AP213" s="40">
        <f t="shared" si="14"/>
        <v>2.57</v>
      </c>
      <c r="AQ213" s="40">
        <f t="shared" si="14"/>
        <v>0</v>
      </c>
      <c r="AR213" s="40">
        <f t="shared" si="14"/>
        <v>0</v>
      </c>
      <c r="AS213" s="40">
        <f t="shared" si="14"/>
        <v>0.01</v>
      </c>
      <c r="AT213" s="40">
        <f t="shared" si="14"/>
        <v>0</v>
      </c>
      <c r="AU213" s="40">
        <f t="shared" si="14"/>
        <v>0</v>
      </c>
      <c r="AV213" s="40">
        <f t="shared" si="14"/>
        <v>905.24</v>
      </c>
      <c r="AW213" s="40">
        <f t="shared" si="14"/>
        <v>217.7</v>
      </c>
      <c r="AX213" s="40">
        <f t="shared" si="14"/>
        <v>0.35</v>
      </c>
      <c r="AY213" s="40">
        <f t="shared" si="14"/>
        <v>0</v>
      </c>
      <c r="AZ213" s="40">
        <f t="shared" si="14"/>
        <v>1385.19</v>
      </c>
      <c r="BA213" s="40">
        <f t="shared" si="14"/>
        <v>0</v>
      </c>
      <c r="BB213" s="40">
        <f t="shared" si="14"/>
        <v>0</v>
      </c>
      <c r="BC213" s="40">
        <f t="shared" si="14"/>
        <v>0</v>
      </c>
      <c r="BD213" s="40">
        <f t="shared" si="14"/>
        <v>0</v>
      </c>
      <c r="BE213" s="40">
        <f t="shared" si="14"/>
        <v>0</v>
      </c>
      <c r="BF213" s="40">
        <f t="shared" si="14"/>
        <v>1083.75</v>
      </c>
      <c r="BG213" s="40">
        <f t="shared" si="14"/>
        <v>141.63</v>
      </c>
      <c r="BH213" s="40">
        <f t="shared" si="14"/>
        <v>2.97</v>
      </c>
      <c r="BI213" s="40">
        <f t="shared" si="14"/>
        <v>0</v>
      </c>
      <c r="BJ213" s="40">
        <f t="shared" si="14"/>
        <v>929.35</v>
      </c>
      <c r="BK213" s="40">
        <f t="shared" si="14"/>
        <v>4919.5199999999995</v>
      </c>
    </row>
    <row r="214" spans="1:63" x14ac:dyDescent="0.2">
      <c r="A214" s="58"/>
      <c r="B214" s="59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4"/>
    </row>
    <row r="215" spans="1:63" x14ac:dyDescent="0.2">
      <c r="A215" s="27" t="s">
        <v>218</v>
      </c>
      <c r="B215" s="60" t="s">
        <v>219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4"/>
    </row>
    <row r="216" spans="1:63" x14ac:dyDescent="0.2">
      <c r="A216" s="27" t="s">
        <v>13</v>
      </c>
      <c r="B216" s="28" t="s">
        <v>220</v>
      </c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7"/>
    </row>
    <row r="217" spans="1:63" ht="13.5" thickBot="1" x14ac:dyDescent="0.25">
      <c r="A217" s="35"/>
      <c r="B217" s="65" t="s">
        <v>221</v>
      </c>
      <c r="C217" s="33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>
        <v>0</v>
      </c>
      <c r="Y217" s="33">
        <v>0</v>
      </c>
      <c r="Z217" s="33">
        <v>0</v>
      </c>
      <c r="AA217" s="33">
        <v>0</v>
      </c>
      <c r="AB217" s="33">
        <v>0</v>
      </c>
      <c r="AC217" s="33">
        <v>0</v>
      </c>
      <c r="AD217" s="33">
        <v>0</v>
      </c>
      <c r="AE217" s="33">
        <v>0</v>
      </c>
      <c r="AF217" s="33">
        <v>0</v>
      </c>
      <c r="AG217" s="33">
        <v>0</v>
      </c>
      <c r="AH217" s="33">
        <v>0</v>
      </c>
      <c r="AI217" s="33">
        <v>0</v>
      </c>
      <c r="AJ217" s="33">
        <v>0</v>
      </c>
      <c r="AK217" s="33">
        <v>0</v>
      </c>
      <c r="AL217" s="33">
        <v>0</v>
      </c>
      <c r="AM217" s="33">
        <v>0</v>
      </c>
      <c r="AN217" s="33">
        <v>0</v>
      </c>
      <c r="AO217" s="33">
        <v>0</v>
      </c>
      <c r="AP217" s="33">
        <v>0</v>
      </c>
      <c r="AQ217" s="33">
        <v>0</v>
      </c>
      <c r="AR217" s="33">
        <v>0</v>
      </c>
      <c r="AS217" s="33">
        <v>0</v>
      </c>
      <c r="AT217" s="33">
        <v>0</v>
      </c>
      <c r="AU217" s="33">
        <v>0</v>
      </c>
      <c r="AV217" s="33">
        <v>101.03</v>
      </c>
      <c r="AW217" s="33">
        <v>17.43</v>
      </c>
      <c r="AX217" s="33">
        <v>0.1</v>
      </c>
      <c r="AY217" s="33">
        <v>0</v>
      </c>
      <c r="AZ217" s="33">
        <v>202.19</v>
      </c>
      <c r="BA217" s="33">
        <v>0</v>
      </c>
      <c r="BB217" s="33">
        <v>0</v>
      </c>
      <c r="BC217" s="33">
        <v>0</v>
      </c>
      <c r="BD217" s="33">
        <v>0</v>
      </c>
      <c r="BE217" s="33">
        <v>0</v>
      </c>
      <c r="BF217" s="33">
        <v>36.19</v>
      </c>
      <c r="BG217" s="33">
        <v>6.47</v>
      </c>
      <c r="BH217" s="33">
        <v>0</v>
      </c>
      <c r="BI217" s="33">
        <v>0</v>
      </c>
      <c r="BJ217" s="33">
        <v>37.340000000000003</v>
      </c>
      <c r="BK217" s="37">
        <f>SUM(C217:BJ217)</f>
        <v>400.75</v>
      </c>
    </row>
    <row r="218" spans="1:63" ht="13.5" thickBot="1" x14ac:dyDescent="0.25">
      <c r="A218" s="38"/>
      <c r="B218" s="39" t="s">
        <v>18</v>
      </c>
      <c r="C218" s="40">
        <f t="shared" ref="C218:BK218" si="15">SUM(C217)</f>
        <v>0</v>
      </c>
      <c r="D218" s="40">
        <f t="shared" si="15"/>
        <v>0</v>
      </c>
      <c r="E218" s="40">
        <f t="shared" si="15"/>
        <v>0</v>
      </c>
      <c r="F218" s="40">
        <f t="shared" si="15"/>
        <v>0</v>
      </c>
      <c r="G218" s="40">
        <f t="shared" si="15"/>
        <v>0</v>
      </c>
      <c r="H218" s="40">
        <f t="shared" si="15"/>
        <v>0</v>
      </c>
      <c r="I218" s="40">
        <f t="shared" si="15"/>
        <v>0</v>
      </c>
      <c r="J218" s="40">
        <f t="shared" si="15"/>
        <v>0</v>
      </c>
      <c r="K218" s="40">
        <f t="shared" si="15"/>
        <v>0</v>
      </c>
      <c r="L218" s="40">
        <f t="shared" si="15"/>
        <v>0</v>
      </c>
      <c r="M218" s="40">
        <f t="shared" si="15"/>
        <v>0</v>
      </c>
      <c r="N218" s="40">
        <f t="shared" si="15"/>
        <v>0</v>
      </c>
      <c r="O218" s="40">
        <f t="shared" si="15"/>
        <v>0</v>
      </c>
      <c r="P218" s="40">
        <f t="shared" si="15"/>
        <v>0</v>
      </c>
      <c r="Q218" s="40">
        <f t="shared" si="15"/>
        <v>0</v>
      </c>
      <c r="R218" s="40">
        <f t="shared" si="15"/>
        <v>0</v>
      </c>
      <c r="S218" s="40">
        <f t="shared" si="15"/>
        <v>0</v>
      </c>
      <c r="T218" s="40">
        <f t="shared" si="15"/>
        <v>0</v>
      </c>
      <c r="U218" s="40">
        <f t="shared" si="15"/>
        <v>0</v>
      </c>
      <c r="V218" s="40">
        <f t="shared" si="15"/>
        <v>0</v>
      </c>
      <c r="W218" s="40">
        <f t="shared" si="15"/>
        <v>0</v>
      </c>
      <c r="X218" s="40">
        <f t="shared" si="15"/>
        <v>0</v>
      </c>
      <c r="Y218" s="40">
        <f t="shared" si="15"/>
        <v>0</v>
      </c>
      <c r="Z218" s="40">
        <f t="shared" si="15"/>
        <v>0</v>
      </c>
      <c r="AA218" s="40">
        <f t="shared" si="15"/>
        <v>0</v>
      </c>
      <c r="AB218" s="40">
        <f t="shared" si="15"/>
        <v>0</v>
      </c>
      <c r="AC218" s="40">
        <f t="shared" si="15"/>
        <v>0</v>
      </c>
      <c r="AD218" s="40">
        <f t="shared" si="15"/>
        <v>0</v>
      </c>
      <c r="AE218" s="40">
        <f t="shared" si="15"/>
        <v>0</v>
      </c>
      <c r="AF218" s="40">
        <f t="shared" si="15"/>
        <v>0</v>
      </c>
      <c r="AG218" s="40">
        <f t="shared" si="15"/>
        <v>0</v>
      </c>
      <c r="AH218" s="40">
        <f t="shared" si="15"/>
        <v>0</v>
      </c>
      <c r="AI218" s="40">
        <f t="shared" si="15"/>
        <v>0</v>
      </c>
      <c r="AJ218" s="40">
        <f t="shared" si="15"/>
        <v>0</v>
      </c>
      <c r="AK218" s="40">
        <f t="shared" si="15"/>
        <v>0</v>
      </c>
      <c r="AL218" s="40">
        <f t="shared" si="15"/>
        <v>0</v>
      </c>
      <c r="AM218" s="40">
        <f t="shared" si="15"/>
        <v>0</v>
      </c>
      <c r="AN218" s="40">
        <f t="shared" si="15"/>
        <v>0</v>
      </c>
      <c r="AO218" s="40">
        <f t="shared" si="15"/>
        <v>0</v>
      </c>
      <c r="AP218" s="40">
        <f t="shared" si="15"/>
        <v>0</v>
      </c>
      <c r="AQ218" s="40">
        <f t="shared" si="15"/>
        <v>0</v>
      </c>
      <c r="AR218" s="40">
        <f t="shared" si="15"/>
        <v>0</v>
      </c>
      <c r="AS218" s="40">
        <f t="shared" si="15"/>
        <v>0</v>
      </c>
      <c r="AT218" s="40">
        <f t="shared" si="15"/>
        <v>0</v>
      </c>
      <c r="AU218" s="40">
        <f t="shared" si="15"/>
        <v>0</v>
      </c>
      <c r="AV218" s="40">
        <f t="shared" si="15"/>
        <v>101.03</v>
      </c>
      <c r="AW218" s="40">
        <f t="shared" si="15"/>
        <v>17.43</v>
      </c>
      <c r="AX218" s="40">
        <f t="shared" si="15"/>
        <v>0.1</v>
      </c>
      <c r="AY218" s="40">
        <f t="shared" si="15"/>
        <v>0</v>
      </c>
      <c r="AZ218" s="40">
        <f t="shared" si="15"/>
        <v>202.19</v>
      </c>
      <c r="BA218" s="40">
        <f t="shared" si="15"/>
        <v>0</v>
      </c>
      <c r="BB218" s="40">
        <f t="shared" si="15"/>
        <v>0</v>
      </c>
      <c r="BC218" s="40">
        <f t="shared" si="15"/>
        <v>0</v>
      </c>
      <c r="BD218" s="40">
        <f t="shared" si="15"/>
        <v>0</v>
      </c>
      <c r="BE218" s="40">
        <f t="shared" si="15"/>
        <v>0</v>
      </c>
      <c r="BF218" s="40">
        <f t="shared" si="15"/>
        <v>36.19</v>
      </c>
      <c r="BG218" s="40">
        <f t="shared" si="15"/>
        <v>6.47</v>
      </c>
      <c r="BH218" s="40">
        <f t="shared" si="15"/>
        <v>0</v>
      </c>
      <c r="BI218" s="40">
        <f t="shared" si="15"/>
        <v>0</v>
      </c>
      <c r="BJ218" s="40">
        <f t="shared" si="15"/>
        <v>37.340000000000003</v>
      </c>
      <c r="BK218" s="45">
        <f t="shared" si="15"/>
        <v>400.75</v>
      </c>
    </row>
    <row r="219" spans="1:63" x14ac:dyDescent="0.2">
      <c r="A219" s="58"/>
      <c r="B219" s="66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67"/>
    </row>
    <row r="220" spans="1:63" x14ac:dyDescent="0.2">
      <c r="A220" s="27" t="s">
        <v>19</v>
      </c>
      <c r="B220" s="28" t="s">
        <v>222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4"/>
    </row>
    <row r="221" spans="1:63" x14ac:dyDescent="0.2">
      <c r="A221" s="68"/>
      <c r="B221" s="32" t="s">
        <v>223</v>
      </c>
      <c r="C221" s="36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0</v>
      </c>
      <c r="AV221" s="36">
        <v>2.2000000000000002</v>
      </c>
      <c r="AW221" s="36">
        <v>14275.34</v>
      </c>
      <c r="AX221" s="36">
        <v>0</v>
      </c>
      <c r="AY221" s="36">
        <v>0</v>
      </c>
      <c r="AZ221" s="36">
        <v>48.26</v>
      </c>
      <c r="BA221" s="36">
        <v>0</v>
      </c>
      <c r="BB221" s="36">
        <v>0</v>
      </c>
      <c r="BC221" s="36">
        <v>0</v>
      </c>
      <c r="BD221" s="36">
        <v>0</v>
      </c>
      <c r="BE221" s="36">
        <v>0</v>
      </c>
      <c r="BF221" s="36">
        <v>1.59</v>
      </c>
      <c r="BG221" s="36">
        <v>19.64</v>
      </c>
      <c r="BH221" s="36">
        <v>0</v>
      </c>
      <c r="BI221" s="36">
        <v>0</v>
      </c>
      <c r="BJ221" s="36">
        <v>1.45</v>
      </c>
      <c r="BK221" s="37">
        <f>SUM(C221:BJ221)</f>
        <v>14348.480000000001</v>
      </c>
    </row>
    <row r="222" spans="1:63" x14ac:dyDescent="0.2">
      <c r="A222" s="68"/>
      <c r="B222" s="32" t="s">
        <v>224</v>
      </c>
      <c r="C222" s="36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1.78</v>
      </c>
      <c r="AW222" s="36">
        <v>4859.2700000000004</v>
      </c>
      <c r="AX222" s="36">
        <v>0</v>
      </c>
      <c r="AY222" s="36">
        <v>0</v>
      </c>
      <c r="AZ222" s="36">
        <v>3.18</v>
      </c>
      <c r="BA222" s="36">
        <v>0</v>
      </c>
      <c r="BB222" s="36">
        <v>0</v>
      </c>
      <c r="BC222" s="36">
        <v>0</v>
      </c>
      <c r="BD222" s="36">
        <v>0</v>
      </c>
      <c r="BE222" s="36">
        <v>0</v>
      </c>
      <c r="BF222" s="36">
        <v>1.04</v>
      </c>
      <c r="BG222" s="36">
        <v>9.57</v>
      </c>
      <c r="BH222" s="36">
        <v>0</v>
      </c>
      <c r="BI222" s="36">
        <v>0</v>
      </c>
      <c r="BJ222" s="36">
        <v>1.07</v>
      </c>
      <c r="BK222" s="37">
        <f>SUM(C222:BJ222)</f>
        <v>4875.91</v>
      </c>
    </row>
    <row r="223" spans="1:63" x14ac:dyDescent="0.2">
      <c r="A223" s="68"/>
      <c r="B223" s="32" t="s">
        <v>225</v>
      </c>
      <c r="C223" s="36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0</v>
      </c>
      <c r="AV223" s="36">
        <v>4.83</v>
      </c>
      <c r="AW223" s="36">
        <v>292.37</v>
      </c>
      <c r="AX223" s="36">
        <v>0</v>
      </c>
      <c r="AY223" s="36">
        <v>0</v>
      </c>
      <c r="AZ223" s="36">
        <v>7.25</v>
      </c>
      <c r="BA223" s="36">
        <v>0</v>
      </c>
      <c r="BB223" s="36">
        <v>0</v>
      </c>
      <c r="BC223" s="36">
        <v>0</v>
      </c>
      <c r="BD223" s="36">
        <v>0</v>
      </c>
      <c r="BE223" s="36">
        <v>0</v>
      </c>
      <c r="BF223" s="36">
        <v>3.3</v>
      </c>
      <c r="BG223" s="36">
        <v>2.95</v>
      </c>
      <c r="BH223" s="36">
        <v>0</v>
      </c>
      <c r="BI223" s="36">
        <v>0</v>
      </c>
      <c r="BJ223" s="36">
        <v>2</v>
      </c>
      <c r="BK223" s="37">
        <f>SUM(C223:BJ223)</f>
        <v>312.7</v>
      </c>
    </row>
    <row r="224" spans="1:63" ht="13.5" thickBot="1" x14ac:dyDescent="0.25">
      <c r="A224" s="68"/>
      <c r="B224" s="32" t="s">
        <v>226</v>
      </c>
      <c r="C224" s="36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0</v>
      </c>
      <c r="AN224" s="36">
        <v>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0</v>
      </c>
      <c r="AU224" s="36">
        <v>0</v>
      </c>
      <c r="AV224" s="36">
        <v>0.05</v>
      </c>
      <c r="AW224" s="36">
        <v>8.3800000000000008</v>
      </c>
      <c r="AX224" s="36">
        <v>0</v>
      </c>
      <c r="AY224" s="36">
        <v>0</v>
      </c>
      <c r="AZ224" s="36">
        <v>0.02</v>
      </c>
      <c r="BA224" s="36">
        <v>0</v>
      </c>
      <c r="BB224" s="36">
        <v>0</v>
      </c>
      <c r="BC224" s="36">
        <v>0</v>
      </c>
      <c r="BD224" s="36">
        <v>0</v>
      </c>
      <c r="BE224" s="36">
        <v>0</v>
      </c>
      <c r="BF224" s="36">
        <v>0.03</v>
      </c>
      <c r="BG224" s="36">
        <v>0</v>
      </c>
      <c r="BH224" s="36">
        <v>0</v>
      </c>
      <c r="BI224" s="36">
        <v>0</v>
      </c>
      <c r="BJ224" s="36">
        <v>0.02</v>
      </c>
      <c r="BK224" s="37">
        <f>SUM(C224:BJ224)</f>
        <v>8.5</v>
      </c>
    </row>
    <row r="225" spans="1:63" ht="13.5" thickBot="1" x14ac:dyDescent="0.25">
      <c r="A225" s="48"/>
      <c r="B225" s="69" t="s">
        <v>22</v>
      </c>
      <c r="C225" s="70">
        <f t="shared" ref="C225:BK225" si="16">SUM(C221:C224)</f>
        <v>0</v>
      </c>
      <c r="D225" s="40">
        <f t="shared" si="16"/>
        <v>0</v>
      </c>
      <c r="E225" s="40">
        <f t="shared" si="16"/>
        <v>0</v>
      </c>
      <c r="F225" s="40">
        <f t="shared" si="16"/>
        <v>0</v>
      </c>
      <c r="G225" s="40">
        <f t="shared" si="16"/>
        <v>0</v>
      </c>
      <c r="H225" s="40">
        <f t="shared" si="16"/>
        <v>0</v>
      </c>
      <c r="I225" s="40">
        <f t="shared" si="16"/>
        <v>0</v>
      </c>
      <c r="J225" s="40">
        <f t="shared" si="16"/>
        <v>0</v>
      </c>
      <c r="K225" s="40">
        <f t="shared" si="16"/>
        <v>0</v>
      </c>
      <c r="L225" s="40">
        <f t="shared" si="16"/>
        <v>0</v>
      </c>
      <c r="M225" s="40">
        <f t="shared" si="16"/>
        <v>0</v>
      </c>
      <c r="N225" s="40">
        <f t="shared" si="16"/>
        <v>0</v>
      </c>
      <c r="O225" s="40">
        <f t="shared" si="16"/>
        <v>0</v>
      </c>
      <c r="P225" s="40">
        <f t="shared" si="16"/>
        <v>0</v>
      </c>
      <c r="Q225" s="40">
        <f t="shared" si="16"/>
        <v>0</v>
      </c>
      <c r="R225" s="40">
        <f t="shared" si="16"/>
        <v>0</v>
      </c>
      <c r="S225" s="40">
        <f t="shared" si="16"/>
        <v>0</v>
      </c>
      <c r="T225" s="40">
        <f t="shared" si="16"/>
        <v>0</v>
      </c>
      <c r="U225" s="40">
        <f t="shared" si="16"/>
        <v>0</v>
      </c>
      <c r="V225" s="40">
        <f t="shared" si="16"/>
        <v>0</v>
      </c>
      <c r="W225" s="40">
        <f t="shared" si="16"/>
        <v>0</v>
      </c>
      <c r="X225" s="40">
        <f t="shared" si="16"/>
        <v>0</v>
      </c>
      <c r="Y225" s="40">
        <f t="shared" si="16"/>
        <v>0</v>
      </c>
      <c r="Z225" s="40">
        <f t="shared" si="16"/>
        <v>0</v>
      </c>
      <c r="AA225" s="40">
        <f t="shared" si="16"/>
        <v>0</v>
      </c>
      <c r="AB225" s="40">
        <f t="shared" si="16"/>
        <v>0</v>
      </c>
      <c r="AC225" s="40">
        <f t="shared" si="16"/>
        <v>0</v>
      </c>
      <c r="AD225" s="40">
        <f t="shared" si="16"/>
        <v>0</v>
      </c>
      <c r="AE225" s="40">
        <f t="shared" si="16"/>
        <v>0</v>
      </c>
      <c r="AF225" s="40">
        <f t="shared" si="16"/>
        <v>0</v>
      </c>
      <c r="AG225" s="40">
        <f t="shared" si="16"/>
        <v>0</v>
      </c>
      <c r="AH225" s="40">
        <f t="shared" si="16"/>
        <v>0</v>
      </c>
      <c r="AI225" s="40">
        <f t="shared" si="16"/>
        <v>0</v>
      </c>
      <c r="AJ225" s="40">
        <f t="shared" si="16"/>
        <v>0</v>
      </c>
      <c r="AK225" s="40">
        <f t="shared" si="16"/>
        <v>0</v>
      </c>
      <c r="AL225" s="40">
        <f t="shared" si="16"/>
        <v>0</v>
      </c>
      <c r="AM225" s="40">
        <f t="shared" si="16"/>
        <v>0</v>
      </c>
      <c r="AN225" s="40">
        <f t="shared" si="16"/>
        <v>0</v>
      </c>
      <c r="AO225" s="40">
        <f t="shared" si="16"/>
        <v>0</v>
      </c>
      <c r="AP225" s="40">
        <f t="shared" si="16"/>
        <v>0</v>
      </c>
      <c r="AQ225" s="40">
        <f t="shared" si="16"/>
        <v>0</v>
      </c>
      <c r="AR225" s="40">
        <f t="shared" si="16"/>
        <v>0</v>
      </c>
      <c r="AS225" s="40">
        <f t="shared" si="16"/>
        <v>0</v>
      </c>
      <c r="AT225" s="40">
        <f t="shared" si="16"/>
        <v>0</v>
      </c>
      <c r="AU225" s="40">
        <f t="shared" si="16"/>
        <v>0</v>
      </c>
      <c r="AV225" s="40">
        <f t="shared" si="16"/>
        <v>8.8600000000000012</v>
      </c>
      <c r="AW225" s="40">
        <f t="shared" si="16"/>
        <v>19435.36</v>
      </c>
      <c r="AX225" s="40">
        <f t="shared" si="16"/>
        <v>0</v>
      </c>
      <c r="AY225" s="40">
        <f t="shared" si="16"/>
        <v>0</v>
      </c>
      <c r="AZ225" s="40">
        <f t="shared" si="16"/>
        <v>58.71</v>
      </c>
      <c r="BA225" s="40">
        <f t="shared" si="16"/>
        <v>0</v>
      </c>
      <c r="BB225" s="40">
        <f t="shared" si="16"/>
        <v>0</v>
      </c>
      <c r="BC225" s="40">
        <f t="shared" si="16"/>
        <v>0</v>
      </c>
      <c r="BD225" s="40">
        <f t="shared" si="16"/>
        <v>0</v>
      </c>
      <c r="BE225" s="40">
        <f t="shared" si="16"/>
        <v>0</v>
      </c>
      <c r="BF225" s="40">
        <f t="shared" si="16"/>
        <v>5.96</v>
      </c>
      <c r="BG225" s="40">
        <f t="shared" si="16"/>
        <v>32.160000000000004</v>
      </c>
      <c r="BH225" s="40">
        <f t="shared" si="16"/>
        <v>0</v>
      </c>
      <c r="BI225" s="40">
        <f t="shared" si="16"/>
        <v>0</v>
      </c>
      <c r="BJ225" s="40">
        <f t="shared" si="16"/>
        <v>4.5399999999999991</v>
      </c>
      <c r="BK225" s="71">
        <f t="shared" si="16"/>
        <v>19545.59</v>
      </c>
    </row>
    <row r="226" spans="1:63" ht="13.5" thickBot="1" x14ac:dyDescent="0.25">
      <c r="A226" s="38"/>
      <c r="B226" s="63" t="s">
        <v>213</v>
      </c>
      <c r="C226" s="40">
        <f t="shared" ref="C226:BK226" si="17">C225+C218</f>
        <v>0</v>
      </c>
      <c r="D226" s="40">
        <f t="shared" si="17"/>
        <v>0</v>
      </c>
      <c r="E226" s="40">
        <f t="shared" si="17"/>
        <v>0</v>
      </c>
      <c r="F226" s="40">
        <f t="shared" si="17"/>
        <v>0</v>
      </c>
      <c r="G226" s="40">
        <f t="shared" si="17"/>
        <v>0</v>
      </c>
      <c r="H226" s="40">
        <f t="shared" si="17"/>
        <v>0</v>
      </c>
      <c r="I226" s="40">
        <f t="shared" si="17"/>
        <v>0</v>
      </c>
      <c r="J226" s="40">
        <f t="shared" si="17"/>
        <v>0</v>
      </c>
      <c r="K226" s="40">
        <f t="shared" si="17"/>
        <v>0</v>
      </c>
      <c r="L226" s="40">
        <f t="shared" si="17"/>
        <v>0</v>
      </c>
      <c r="M226" s="40">
        <f t="shared" si="17"/>
        <v>0</v>
      </c>
      <c r="N226" s="40">
        <f t="shared" si="17"/>
        <v>0</v>
      </c>
      <c r="O226" s="40">
        <f t="shared" si="17"/>
        <v>0</v>
      </c>
      <c r="P226" s="40">
        <f t="shared" si="17"/>
        <v>0</v>
      </c>
      <c r="Q226" s="40">
        <f t="shared" si="17"/>
        <v>0</v>
      </c>
      <c r="R226" s="40">
        <f t="shared" si="17"/>
        <v>0</v>
      </c>
      <c r="S226" s="40">
        <f t="shared" si="17"/>
        <v>0</v>
      </c>
      <c r="T226" s="40">
        <f t="shared" si="17"/>
        <v>0</v>
      </c>
      <c r="U226" s="40">
        <f t="shared" si="17"/>
        <v>0</v>
      </c>
      <c r="V226" s="40">
        <f t="shared" si="17"/>
        <v>0</v>
      </c>
      <c r="W226" s="40">
        <f t="shared" si="17"/>
        <v>0</v>
      </c>
      <c r="X226" s="40">
        <f t="shared" si="17"/>
        <v>0</v>
      </c>
      <c r="Y226" s="40">
        <f t="shared" si="17"/>
        <v>0</v>
      </c>
      <c r="Z226" s="40">
        <f t="shared" si="17"/>
        <v>0</v>
      </c>
      <c r="AA226" s="40">
        <f t="shared" si="17"/>
        <v>0</v>
      </c>
      <c r="AB226" s="40">
        <f t="shared" si="17"/>
        <v>0</v>
      </c>
      <c r="AC226" s="40">
        <f t="shared" si="17"/>
        <v>0</v>
      </c>
      <c r="AD226" s="40">
        <f t="shared" si="17"/>
        <v>0</v>
      </c>
      <c r="AE226" s="40">
        <f t="shared" si="17"/>
        <v>0</v>
      </c>
      <c r="AF226" s="40">
        <f t="shared" si="17"/>
        <v>0</v>
      </c>
      <c r="AG226" s="40">
        <f t="shared" si="17"/>
        <v>0</v>
      </c>
      <c r="AH226" s="40">
        <f t="shared" si="17"/>
        <v>0</v>
      </c>
      <c r="AI226" s="40">
        <f t="shared" si="17"/>
        <v>0</v>
      </c>
      <c r="AJ226" s="40">
        <f t="shared" si="17"/>
        <v>0</v>
      </c>
      <c r="AK226" s="40">
        <f t="shared" si="17"/>
        <v>0</v>
      </c>
      <c r="AL226" s="40">
        <f t="shared" si="17"/>
        <v>0</v>
      </c>
      <c r="AM226" s="40">
        <f t="shared" si="17"/>
        <v>0</v>
      </c>
      <c r="AN226" s="40">
        <f t="shared" si="17"/>
        <v>0</v>
      </c>
      <c r="AO226" s="40">
        <f t="shared" si="17"/>
        <v>0</v>
      </c>
      <c r="AP226" s="40">
        <f t="shared" si="17"/>
        <v>0</v>
      </c>
      <c r="AQ226" s="40">
        <f t="shared" si="17"/>
        <v>0</v>
      </c>
      <c r="AR226" s="40">
        <f t="shared" si="17"/>
        <v>0</v>
      </c>
      <c r="AS226" s="40">
        <f t="shared" si="17"/>
        <v>0</v>
      </c>
      <c r="AT226" s="40">
        <f t="shared" si="17"/>
        <v>0</v>
      </c>
      <c r="AU226" s="40">
        <f t="shared" si="17"/>
        <v>0</v>
      </c>
      <c r="AV226" s="40">
        <f t="shared" si="17"/>
        <v>109.89</v>
      </c>
      <c r="AW226" s="40">
        <f t="shared" si="17"/>
        <v>19452.79</v>
      </c>
      <c r="AX226" s="40">
        <f t="shared" si="17"/>
        <v>0.1</v>
      </c>
      <c r="AY226" s="40">
        <f t="shared" si="17"/>
        <v>0</v>
      </c>
      <c r="AZ226" s="40">
        <f t="shared" si="17"/>
        <v>260.89999999999998</v>
      </c>
      <c r="BA226" s="40">
        <f t="shared" si="17"/>
        <v>0</v>
      </c>
      <c r="BB226" s="40">
        <f t="shared" si="17"/>
        <v>0</v>
      </c>
      <c r="BC226" s="40">
        <f t="shared" si="17"/>
        <v>0</v>
      </c>
      <c r="BD226" s="40">
        <f t="shared" si="17"/>
        <v>0</v>
      </c>
      <c r="BE226" s="40">
        <f t="shared" si="17"/>
        <v>0</v>
      </c>
      <c r="BF226" s="40">
        <f t="shared" si="17"/>
        <v>42.15</v>
      </c>
      <c r="BG226" s="40">
        <f t="shared" si="17"/>
        <v>38.630000000000003</v>
      </c>
      <c r="BH226" s="40">
        <f t="shared" si="17"/>
        <v>0</v>
      </c>
      <c r="BI226" s="40">
        <f t="shared" si="17"/>
        <v>0</v>
      </c>
      <c r="BJ226" s="40">
        <f t="shared" si="17"/>
        <v>41.88</v>
      </c>
      <c r="BK226" s="45">
        <f t="shared" si="17"/>
        <v>19946.34</v>
      </c>
    </row>
    <row r="227" spans="1:63" x14ac:dyDescent="0.2">
      <c r="A227" s="58"/>
      <c r="B227" s="72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67"/>
    </row>
    <row r="228" spans="1:63" x14ac:dyDescent="0.2">
      <c r="A228" s="27" t="s">
        <v>227</v>
      </c>
      <c r="B228" s="60" t="s">
        <v>228</v>
      </c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4"/>
    </row>
    <row r="229" spans="1:63" ht="13.5" thickBot="1" x14ac:dyDescent="0.25">
      <c r="A229" s="68" t="s">
        <v>13</v>
      </c>
      <c r="B229" s="73" t="s">
        <v>229</v>
      </c>
      <c r="C229" s="36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0</v>
      </c>
      <c r="AO229" s="36">
        <v>0</v>
      </c>
      <c r="AP229" s="36">
        <v>0</v>
      </c>
      <c r="AQ229" s="36">
        <v>0</v>
      </c>
      <c r="AR229" s="36">
        <v>0</v>
      </c>
      <c r="AS229" s="36">
        <v>0</v>
      </c>
      <c r="AT229" s="36">
        <v>0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6">
        <v>0</v>
      </c>
      <c r="BH229" s="36">
        <v>0</v>
      </c>
      <c r="BI229" s="36">
        <v>0</v>
      </c>
      <c r="BJ229" s="36">
        <v>0</v>
      </c>
      <c r="BK229" s="37">
        <v>0</v>
      </c>
    </row>
    <row r="230" spans="1:63" ht="13.5" thickBot="1" x14ac:dyDescent="0.25">
      <c r="A230" s="38"/>
      <c r="B230" s="63" t="s">
        <v>217</v>
      </c>
      <c r="C230" s="40">
        <f>SUM(C229)</f>
        <v>0</v>
      </c>
      <c r="D230" s="40">
        <f t="shared" ref="D230:BK230" si="18">SUM(D229)</f>
        <v>0</v>
      </c>
      <c r="E230" s="40">
        <f t="shared" si="18"/>
        <v>0</v>
      </c>
      <c r="F230" s="40">
        <f t="shared" si="18"/>
        <v>0</v>
      </c>
      <c r="G230" s="40">
        <f t="shared" si="18"/>
        <v>0</v>
      </c>
      <c r="H230" s="40">
        <f t="shared" si="18"/>
        <v>0</v>
      </c>
      <c r="I230" s="40">
        <f t="shared" si="18"/>
        <v>0</v>
      </c>
      <c r="J230" s="40">
        <f t="shared" si="18"/>
        <v>0</v>
      </c>
      <c r="K230" s="40">
        <f t="shared" si="18"/>
        <v>0</v>
      </c>
      <c r="L230" s="40">
        <f t="shared" si="18"/>
        <v>0</v>
      </c>
      <c r="M230" s="40">
        <f t="shared" si="18"/>
        <v>0</v>
      </c>
      <c r="N230" s="40">
        <f t="shared" si="18"/>
        <v>0</v>
      </c>
      <c r="O230" s="40">
        <f t="shared" si="18"/>
        <v>0</v>
      </c>
      <c r="P230" s="40">
        <f t="shared" si="18"/>
        <v>0</v>
      </c>
      <c r="Q230" s="40">
        <f t="shared" si="18"/>
        <v>0</v>
      </c>
      <c r="R230" s="40">
        <f t="shared" si="18"/>
        <v>0</v>
      </c>
      <c r="S230" s="40">
        <f t="shared" si="18"/>
        <v>0</v>
      </c>
      <c r="T230" s="40">
        <f t="shared" si="18"/>
        <v>0</v>
      </c>
      <c r="U230" s="40">
        <f t="shared" si="18"/>
        <v>0</v>
      </c>
      <c r="V230" s="40">
        <f t="shared" si="18"/>
        <v>0</v>
      </c>
      <c r="W230" s="40">
        <f t="shared" si="18"/>
        <v>0</v>
      </c>
      <c r="X230" s="40">
        <f t="shared" si="18"/>
        <v>0</v>
      </c>
      <c r="Y230" s="40">
        <f t="shared" si="18"/>
        <v>0</v>
      </c>
      <c r="Z230" s="40">
        <f t="shared" si="18"/>
        <v>0</v>
      </c>
      <c r="AA230" s="40">
        <f t="shared" si="18"/>
        <v>0</v>
      </c>
      <c r="AB230" s="40">
        <f t="shared" si="18"/>
        <v>0</v>
      </c>
      <c r="AC230" s="40">
        <f t="shared" si="18"/>
        <v>0</v>
      </c>
      <c r="AD230" s="40">
        <f t="shared" si="18"/>
        <v>0</v>
      </c>
      <c r="AE230" s="40">
        <f t="shared" si="18"/>
        <v>0</v>
      </c>
      <c r="AF230" s="40">
        <f t="shared" si="18"/>
        <v>0</v>
      </c>
      <c r="AG230" s="40">
        <f t="shared" si="18"/>
        <v>0</v>
      </c>
      <c r="AH230" s="40">
        <f t="shared" si="18"/>
        <v>0</v>
      </c>
      <c r="AI230" s="40">
        <f t="shared" si="18"/>
        <v>0</v>
      </c>
      <c r="AJ230" s="40">
        <f t="shared" si="18"/>
        <v>0</v>
      </c>
      <c r="AK230" s="40">
        <f t="shared" si="18"/>
        <v>0</v>
      </c>
      <c r="AL230" s="40">
        <f t="shared" si="18"/>
        <v>0</v>
      </c>
      <c r="AM230" s="40">
        <f t="shared" si="18"/>
        <v>0</v>
      </c>
      <c r="AN230" s="40">
        <f t="shared" si="18"/>
        <v>0</v>
      </c>
      <c r="AO230" s="40">
        <f t="shared" si="18"/>
        <v>0</v>
      </c>
      <c r="AP230" s="40">
        <f t="shared" si="18"/>
        <v>0</v>
      </c>
      <c r="AQ230" s="40">
        <f t="shared" si="18"/>
        <v>0</v>
      </c>
      <c r="AR230" s="40">
        <f t="shared" si="18"/>
        <v>0</v>
      </c>
      <c r="AS230" s="40">
        <f t="shared" si="18"/>
        <v>0</v>
      </c>
      <c r="AT230" s="40">
        <f t="shared" si="18"/>
        <v>0</v>
      </c>
      <c r="AU230" s="40">
        <f t="shared" si="18"/>
        <v>0</v>
      </c>
      <c r="AV230" s="40">
        <f t="shared" si="18"/>
        <v>0</v>
      </c>
      <c r="AW230" s="40">
        <f t="shared" si="18"/>
        <v>0</v>
      </c>
      <c r="AX230" s="40">
        <f t="shared" si="18"/>
        <v>0</v>
      </c>
      <c r="AY230" s="40">
        <f t="shared" si="18"/>
        <v>0</v>
      </c>
      <c r="AZ230" s="40">
        <f t="shared" si="18"/>
        <v>0</v>
      </c>
      <c r="BA230" s="40">
        <f t="shared" si="18"/>
        <v>0</v>
      </c>
      <c r="BB230" s="40">
        <f t="shared" si="18"/>
        <v>0</v>
      </c>
      <c r="BC230" s="40">
        <f t="shared" si="18"/>
        <v>0</v>
      </c>
      <c r="BD230" s="40">
        <f t="shared" si="18"/>
        <v>0</v>
      </c>
      <c r="BE230" s="40">
        <f t="shared" si="18"/>
        <v>0</v>
      </c>
      <c r="BF230" s="40">
        <f t="shared" si="18"/>
        <v>0</v>
      </c>
      <c r="BG230" s="40">
        <f t="shared" si="18"/>
        <v>0</v>
      </c>
      <c r="BH230" s="40">
        <f t="shared" si="18"/>
        <v>0</v>
      </c>
      <c r="BI230" s="40">
        <f t="shared" si="18"/>
        <v>0</v>
      </c>
      <c r="BJ230" s="40">
        <f t="shared" si="18"/>
        <v>0</v>
      </c>
      <c r="BK230" s="45">
        <f t="shared" si="18"/>
        <v>0</v>
      </c>
    </row>
    <row r="231" spans="1:63" ht="13.5" thickBot="1" x14ac:dyDescent="0.25">
      <c r="A231" s="74"/>
      <c r="B231" s="75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7"/>
    </row>
    <row r="232" spans="1:63" ht="13.5" thickBot="1" x14ac:dyDescent="0.25">
      <c r="A232" s="38"/>
      <c r="B232" s="78" t="s">
        <v>230</v>
      </c>
      <c r="C232" s="40">
        <f t="shared" ref="C232:BK232" si="19">C230+C226+C213+C208+C172</f>
        <v>0</v>
      </c>
      <c r="D232" s="40">
        <f t="shared" si="19"/>
        <v>2383.48</v>
      </c>
      <c r="E232" s="40">
        <f t="shared" si="19"/>
        <v>995.85</v>
      </c>
      <c r="F232" s="40">
        <f t="shared" si="19"/>
        <v>0</v>
      </c>
      <c r="G232" s="40">
        <f t="shared" si="19"/>
        <v>0</v>
      </c>
      <c r="H232" s="40">
        <f t="shared" si="19"/>
        <v>1324.7099999999998</v>
      </c>
      <c r="I232" s="40">
        <f t="shared" si="19"/>
        <v>29373.140000000007</v>
      </c>
      <c r="J232" s="40">
        <f t="shared" si="19"/>
        <v>2330.8000000000002</v>
      </c>
      <c r="K232" s="40">
        <f t="shared" si="19"/>
        <v>14.68</v>
      </c>
      <c r="L232" s="40">
        <f t="shared" si="19"/>
        <v>5532.29</v>
      </c>
      <c r="M232" s="40">
        <f t="shared" si="19"/>
        <v>0</v>
      </c>
      <c r="N232" s="40">
        <f t="shared" si="19"/>
        <v>4.01</v>
      </c>
      <c r="O232" s="40">
        <f t="shared" si="19"/>
        <v>0</v>
      </c>
      <c r="P232" s="40">
        <f t="shared" si="19"/>
        <v>0</v>
      </c>
      <c r="Q232" s="40">
        <f t="shared" si="19"/>
        <v>0</v>
      </c>
      <c r="R232" s="40">
        <f t="shared" si="19"/>
        <v>1037.3200000000002</v>
      </c>
      <c r="S232" s="40">
        <f t="shared" si="19"/>
        <v>4086.94</v>
      </c>
      <c r="T232" s="40">
        <f t="shared" si="19"/>
        <v>1495.26</v>
      </c>
      <c r="U232" s="40">
        <f t="shared" si="19"/>
        <v>0</v>
      </c>
      <c r="V232" s="40">
        <f t="shared" si="19"/>
        <v>1130.6299999999999</v>
      </c>
      <c r="W232" s="40">
        <f t="shared" si="19"/>
        <v>0</v>
      </c>
      <c r="X232" s="40">
        <f t="shared" si="19"/>
        <v>0</v>
      </c>
      <c r="Y232" s="40">
        <f t="shared" si="19"/>
        <v>0</v>
      </c>
      <c r="Z232" s="40">
        <f t="shared" si="19"/>
        <v>0</v>
      </c>
      <c r="AA232" s="40">
        <f t="shared" si="19"/>
        <v>0</v>
      </c>
      <c r="AB232" s="40">
        <f t="shared" si="19"/>
        <v>284.12</v>
      </c>
      <c r="AC232" s="40">
        <f t="shared" si="19"/>
        <v>23.86</v>
      </c>
      <c r="AD232" s="40">
        <f t="shared" si="19"/>
        <v>7.92</v>
      </c>
      <c r="AE232" s="40">
        <f t="shared" si="19"/>
        <v>0</v>
      </c>
      <c r="AF232" s="40">
        <f t="shared" si="19"/>
        <v>141.07999999999998</v>
      </c>
      <c r="AG232" s="40">
        <f t="shared" si="19"/>
        <v>0</v>
      </c>
      <c r="AH232" s="40">
        <f t="shared" si="19"/>
        <v>0</v>
      </c>
      <c r="AI232" s="40">
        <f t="shared" si="19"/>
        <v>0</v>
      </c>
      <c r="AJ232" s="40">
        <f t="shared" si="19"/>
        <v>0</v>
      </c>
      <c r="AK232" s="40">
        <f t="shared" si="19"/>
        <v>0</v>
      </c>
      <c r="AL232" s="40">
        <f t="shared" si="19"/>
        <v>558.24999999999989</v>
      </c>
      <c r="AM232" s="40">
        <f t="shared" si="19"/>
        <v>34.909999999999997</v>
      </c>
      <c r="AN232" s="40">
        <f t="shared" si="19"/>
        <v>0</v>
      </c>
      <c r="AO232" s="40">
        <f t="shared" si="19"/>
        <v>0</v>
      </c>
      <c r="AP232" s="40">
        <f t="shared" si="19"/>
        <v>21.74</v>
      </c>
      <c r="AQ232" s="40">
        <f t="shared" si="19"/>
        <v>0</v>
      </c>
      <c r="AR232" s="40">
        <f t="shared" si="19"/>
        <v>6.1</v>
      </c>
      <c r="AS232" s="40">
        <f t="shared" si="19"/>
        <v>0.25</v>
      </c>
      <c r="AT232" s="40">
        <f t="shared" si="19"/>
        <v>0</v>
      </c>
      <c r="AU232" s="40">
        <f t="shared" si="19"/>
        <v>0</v>
      </c>
      <c r="AV232" s="40">
        <f t="shared" si="19"/>
        <v>17654.580000000002</v>
      </c>
      <c r="AW232" s="40">
        <f t="shared" si="19"/>
        <v>31973.63</v>
      </c>
      <c r="AX232" s="40">
        <f t="shared" si="19"/>
        <v>1145.7600000000002</v>
      </c>
      <c r="AY232" s="40">
        <f t="shared" si="19"/>
        <v>0.15</v>
      </c>
      <c r="AZ232" s="40">
        <f t="shared" si="19"/>
        <v>16912.68</v>
      </c>
      <c r="BA232" s="40">
        <f t="shared" si="19"/>
        <v>0</v>
      </c>
      <c r="BB232" s="40">
        <f t="shared" si="19"/>
        <v>1.04</v>
      </c>
      <c r="BC232" s="40">
        <f t="shared" si="19"/>
        <v>0</v>
      </c>
      <c r="BD232" s="40">
        <f t="shared" si="19"/>
        <v>0</v>
      </c>
      <c r="BE232" s="40">
        <f t="shared" si="19"/>
        <v>0</v>
      </c>
      <c r="BF232" s="40">
        <f t="shared" si="19"/>
        <v>21015.280000000002</v>
      </c>
      <c r="BG232" s="40">
        <f t="shared" si="19"/>
        <v>2217.0100000000002</v>
      </c>
      <c r="BH232" s="40">
        <f t="shared" si="19"/>
        <v>998.96000000000015</v>
      </c>
      <c r="BI232" s="40">
        <f t="shared" si="19"/>
        <v>0</v>
      </c>
      <c r="BJ232" s="40">
        <f t="shared" si="19"/>
        <v>7572.8099999999995</v>
      </c>
      <c r="BK232" s="40">
        <f t="shared" si="19"/>
        <v>150279.24</v>
      </c>
    </row>
    <row r="233" spans="1:63" x14ac:dyDescent="0.2">
      <c r="A233" s="58"/>
      <c r="B233" s="72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67"/>
    </row>
    <row r="234" spans="1:63" ht="15.75" thickBot="1" x14ac:dyDescent="0.35">
      <c r="A234" s="68" t="s">
        <v>231</v>
      </c>
      <c r="B234" s="79" t="s">
        <v>232</v>
      </c>
      <c r="C234" s="36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0</v>
      </c>
      <c r="AP234" s="36">
        <v>0</v>
      </c>
      <c r="AQ234" s="36">
        <v>0</v>
      </c>
      <c r="AR234" s="36">
        <v>0</v>
      </c>
      <c r="AS234" s="36">
        <v>0</v>
      </c>
      <c r="AT234" s="36">
        <v>0</v>
      </c>
      <c r="AU234" s="36">
        <v>0</v>
      </c>
      <c r="AV234" s="36">
        <v>0</v>
      </c>
      <c r="AW234" s="36">
        <v>0</v>
      </c>
      <c r="AX234" s="36">
        <v>0</v>
      </c>
      <c r="AY234" s="36">
        <v>0</v>
      </c>
      <c r="AZ234" s="36">
        <v>0</v>
      </c>
      <c r="BA234" s="36">
        <v>0</v>
      </c>
      <c r="BB234" s="36">
        <v>0</v>
      </c>
      <c r="BC234" s="36">
        <v>0</v>
      </c>
      <c r="BD234" s="36">
        <v>0</v>
      </c>
      <c r="BE234" s="36">
        <v>0</v>
      </c>
      <c r="BF234" s="36">
        <v>0</v>
      </c>
      <c r="BG234" s="36">
        <v>0</v>
      </c>
      <c r="BH234" s="36">
        <v>0</v>
      </c>
      <c r="BI234" s="36">
        <v>0</v>
      </c>
      <c r="BJ234" s="36">
        <v>0</v>
      </c>
      <c r="BK234" s="37">
        <v>0</v>
      </c>
    </row>
    <row r="235" spans="1:63" ht="13.5" thickBot="1" x14ac:dyDescent="0.25">
      <c r="A235" s="38"/>
      <c r="B235" s="63" t="s">
        <v>217</v>
      </c>
      <c r="C235" s="40">
        <f>SUM(C234)</f>
        <v>0</v>
      </c>
      <c r="D235" s="40">
        <f t="shared" ref="D235:BK235" si="20">SUM(D234)</f>
        <v>0</v>
      </c>
      <c r="E235" s="40">
        <f t="shared" si="20"/>
        <v>0</v>
      </c>
      <c r="F235" s="40">
        <f t="shared" si="20"/>
        <v>0</v>
      </c>
      <c r="G235" s="40">
        <f t="shared" si="20"/>
        <v>0</v>
      </c>
      <c r="H235" s="40">
        <f t="shared" si="20"/>
        <v>0</v>
      </c>
      <c r="I235" s="40">
        <f t="shared" si="20"/>
        <v>0</v>
      </c>
      <c r="J235" s="40">
        <f t="shared" si="20"/>
        <v>0</v>
      </c>
      <c r="K235" s="40">
        <f t="shared" si="20"/>
        <v>0</v>
      </c>
      <c r="L235" s="40">
        <f t="shared" si="20"/>
        <v>0</v>
      </c>
      <c r="M235" s="40">
        <f t="shared" si="20"/>
        <v>0</v>
      </c>
      <c r="N235" s="40">
        <f t="shared" si="20"/>
        <v>0</v>
      </c>
      <c r="O235" s="40">
        <f t="shared" si="20"/>
        <v>0</v>
      </c>
      <c r="P235" s="40">
        <f t="shared" si="20"/>
        <v>0</v>
      </c>
      <c r="Q235" s="40">
        <f t="shared" si="20"/>
        <v>0</v>
      </c>
      <c r="R235" s="40">
        <f t="shared" si="20"/>
        <v>0</v>
      </c>
      <c r="S235" s="40">
        <f t="shared" si="20"/>
        <v>0</v>
      </c>
      <c r="T235" s="40">
        <f t="shared" si="20"/>
        <v>0</v>
      </c>
      <c r="U235" s="40">
        <f t="shared" si="20"/>
        <v>0</v>
      </c>
      <c r="V235" s="40">
        <f t="shared" si="20"/>
        <v>0</v>
      </c>
      <c r="W235" s="40">
        <f t="shared" si="20"/>
        <v>0</v>
      </c>
      <c r="X235" s="40">
        <f t="shared" si="20"/>
        <v>0</v>
      </c>
      <c r="Y235" s="40">
        <f t="shared" si="20"/>
        <v>0</v>
      </c>
      <c r="Z235" s="40">
        <f t="shared" si="20"/>
        <v>0</v>
      </c>
      <c r="AA235" s="40">
        <f t="shared" si="20"/>
        <v>0</v>
      </c>
      <c r="AB235" s="40">
        <f t="shared" si="20"/>
        <v>0</v>
      </c>
      <c r="AC235" s="40">
        <f t="shared" si="20"/>
        <v>0</v>
      </c>
      <c r="AD235" s="40">
        <f t="shared" si="20"/>
        <v>0</v>
      </c>
      <c r="AE235" s="40">
        <f t="shared" si="20"/>
        <v>0</v>
      </c>
      <c r="AF235" s="40">
        <f t="shared" si="20"/>
        <v>0</v>
      </c>
      <c r="AG235" s="40">
        <f t="shared" si="20"/>
        <v>0</v>
      </c>
      <c r="AH235" s="40">
        <f t="shared" si="20"/>
        <v>0</v>
      </c>
      <c r="AI235" s="40">
        <f t="shared" si="20"/>
        <v>0</v>
      </c>
      <c r="AJ235" s="40">
        <f t="shared" si="20"/>
        <v>0</v>
      </c>
      <c r="AK235" s="40">
        <f t="shared" si="20"/>
        <v>0</v>
      </c>
      <c r="AL235" s="40">
        <f t="shared" si="20"/>
        <v>0</v>
      </c>
      <c r="AM235" s="40">
        <f t="shared" si="20"/>
        <v>0</v>
      </c>
      <c r="AN235" s="40">
        <f t="shared" si="20"/>
        <v>0</v>
      </c>
      <c r="AO235" s="40">
        <f t="shared" si="20"/>
        <v>0</v>
      </c>
      <c r="AP235" s="40">
        <f t="shared" si="20"/>
        <v>0</v>
      </c>
      <c r="AQ235" s="40">
        <f t="shared" si="20"/>
        <v>0</v>
      </c>
      <c r="AR235" s="40">
        <f t="shared" si="20"/>
        <v>0</v>
      </c>
      <c r="AS235" s="40">
        <f t="shared" si="20"/>
        <v>0</v>
      </c>
      <c r="AT235" s="40">
        <f t="shared" si="20"/>
        <v>0</v>
      </c>
      <c r="AU235" s="40">
        <f t="shared" si="20"/>
        <v>0</v>
      </c>
      <c r="AV235" s="40">
        <f t="shared" si="20"/>
        <v>0</v>
      </c>
      <c r="AW235" s="40">
        <f t="shared" si="20"/>
        <v>0</v>
      </c>
      <c r="AX235" s="40">
        <f t="shared" si="20"/>
        <v>0</v>
      </c>
      <c r="AY235" s="40">
        <f t="shared" si="20"/>
        <v>0</v>
      </c>
      <c r="AZ235" s="40">
        <f t="shared" si="20"/>
        <v>0</v>
      </c>
      <c r="BA235" s="40">
        <f t="shared" si="20"/>
        <v>0</v>
      </c>
      <c r="BB235" s="40">
        <f t="shared" si="20"/>
        <v>0</v>
      </c>
      <c r="BC235" s="40">
        <f t="shared" si="20"/>
        <v>0</v>
      </c>
      <c r="BD235" s="40">
        <f t="shared" si="20"/>
        <v>0</v>
      </c>
      <c r="BE235" s="40">
        <f t="shared" si="20"/>
        <v>0</v>
      </c>
      <c r="BF235" s="40">
        <f t="shared" si="20"/>
        <v>0</v>
      </c>
      <c r="BG235" s="40">
        <f t="shared" si="20"/>
        <v>0</v>
      </c>
      <c r="BH235" s="40">
        <f t="shared" si="20"/>
        <v>0</v>
      </c>
      <c r="BI235" s="40">
        <f t="shared" si="20"/>
        <v>0</v>
      </c>
      <c r="BJ235" s="40">
        <f t="shared" si="20"/>
        <v>0</v>
      </c>
      <c r="BK235" s="45">
        <f t="shared" si="20"/>
        <v>0</v>
      </c>
    </row>
    <row r="236" spans="1:63" x14ac:dyDescent="0.2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</row>
    <row r="237" spans="1:63" x14ac:dyDescent="0.2">
      <c r="A237" s="80"/>
      <c r="B237" s="80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</row>
    <row r="238" spans="1:63" x14ac:dyDescent="0.2">
      <c r="A238" s="80"/>
      <c r="B238" s="82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1"/>
    </row>
    <row r="239" spans="1:63" x14ac:dyDescent="0.2">
      <c r="A239" s="80"/>
      <c r="B239" s="83" t="s">
        <v>233</v>
      </c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</row>
    <row r="240" spans="1:63" x14ac:dyDescent="0.2">
      <c r="A240" s="80"/>
      <c r="B240" s="83" t="s">
        <v>234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</row>
    <row r="241" spans="1:63" x14ac:dyDescent="0.2">
      <c r="A241" s="80"/>
      <c r="B241" s="83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</row>
    <row r="242" spans="1:63" x14ac:dyDescent="0.2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</row>
    <row r="243" spans="1:63" x14ac:dyDescent="0.2">
      <c r="A243" s="80"/>
      <c r="B243" s="83" t="s">
        <v>235</v>
      </c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</row>
    <row r="244" spans="1:63" x14ac:dyDescent="0.2">
      <c r="A244" s="80"/>
      <c r="B244" s="83" t="s">
        <v>236</v>
      </c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</row>
    <row r="245" spans="1:63" x14ac:dyDescent="0.2">
      <c r="A245" s="80"/>
      <c r="B245" s="83" t="s">
        <v>237</v>
      </c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</row>
    <row r="246" spans="1:63" x14ac:dyDescent="0.2">
      <c r="A246" s="80"/>
      <c r="B246" s="83" t="s">
        <v>238</v>
      </c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</row>
    <row r="247" spans="1:63" x14ac:dyDescent="0.2">
      <c r="A247" s="80"/>
      <c r="B247" s="83" t="s">
        <v>239</v>
      </c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</row>
    <row r="248" spans="1:63" x14ac:dyDescent="0.2">
      <c r="A248" s="80"/>
      <c r="B248" s="83" t="s">
        <v>240</v>
      </c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2019-10-10T05:03:02Z</dcterms:created>
  <dcterms:modified xsi:type="dcterms:W3CDTF">2019-10-10T05:04:26Z</dcterms:modified>
</cp:coreProperties>
</file>